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tables/table3.xml" ContentType="application/vnd.openxmlformats-officedocument.spreadsheetml.table+xml"/>
  <Override PartName="/xl/drawings/drawing3.xml" ContentType="application/vnd.openxmlformats-officedocument.drawing+xml"/>
  <Override PartName="/xl/tables/table4.xml" ContentType="application/vnd.openxmlformats-officedocument.spreadsheetml.table+xml"/>
  <Override PartName="/xl/drawings/drawing4.xml" ContentType="application/vnd.openxmlformats-officedocument.drawing+xml"/>
  <Override PartName="/xl/tables/table5.xml" ContentType="application/vnd.openxmlformats-officedocument.spreadsheetml.table+xml"/>
  <Override PartName="/xl/tables/table6.xml" ContentType="application/vnd.openxmlformats-officedocument.spreadsheetml.table+xml"/>
  <Override PartName="/xl/drawings/drawing5.xml" ContentType="application/vnd.openxmlformats-officedocument.drawing+xml"/>
  <Override PartName="/xl/tables/table7.xml" ContentType="application/vnd.openxmlformats-officedocument.spreadsheetml.table+xml"/>
  <Override PartName="/xl/drawings/drawing6.xml" ContentType="application/vnd.openxmlformats-officedocument.drawing+xml"/>
  <Override PartName="/xl/drawings/drawing7.xml" ContentType="application/vnd.openxmlformats-officedocument.drawing+xml"/>
  <Override PartName="/xl/tables/table8.xml" ContentType="application/vnd.openxmlformats-officedocument.spreadsheetml.table+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tables/table9.xml" ContentType="application/vnd.openxmlformats-officedocument.spreadsheetml.table+xml"/>
  <Override PartName="/xl/drawings/drawing12.xml" ContentType="application/vnd.openxmlformats-officedocument.drawing+xml"/>
  <Override PartName="/xl/drawings/drawing13.xml" ContentType="application/vnd.openxmlformats-officedocument.drawing+xml"/>
  <Override PartName="/xl/tables/table10.xml" ContentType="application/vnd.openxmlformats-officedocument.spreadsheetml.table+xml"/>
  <Override PartName="/xl/drawings/drawing14.xml" ContentType="application/vnd.openxmlformats-officedocument.drawing+xml"/>
  <Override PartName="/xl/tables/table11.xml" ContentType="application/vnd.openxmlformats-officedocument.spreadsheetml.table+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tables/table12.xml" ContentType="application/vnd.openxmlformats-officedocument.spreadsheetml.table+xml"/>
  <Override PartName="/xl/drawings/drawing18.xml" ContentType="application/vnd.openxmlformats-officedocument.drawing+xml"/>
  <Override PartName="/xl/tables/table13.xml" ContentType="application/vnd.openxmlformats-officedocument.spreadsheetml.table+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tables/table14.xml" ContentType="application/vnd.openxmlformats-officedocument.spreadsheetml.table+xml"/>
  <Override PartName="/xl/drawings/drawing22.xml" ContentType="application/vnd.openxmlformats-officedocument.drawing+xml"/>
  <Override PartName="/xl/tables/table15.xml" ContentType="application/vnd.openxmlformats-officedocument.spreadsheetml.table+xml"/>
  <Override PartName="/xl/drawings/drawing23.xml" ContentType="application/vnd.openxmlformats-officedocument.drawing+xml"/>
  <Override PartName="/xl/tables/table16.xml" ContentType="application/vnd.openxmlformats-officedocument.spreadsheetml.table+xml"/>
  <Override PartName="/xl/drawings/drawing24.xml" ContentType="application/vnd.openxmlformats-officedocument.drawing+xml"/>
  <Override PartName="/xl/tables/table17.xml" ContentType="application/vnd.openxmlformats-officedocument.spreadsheetml.table+xml"/>
  <Override PartName="/xl/drawings/drawing25.xml" ContentType="application/vnd.openxmlformats-officedocument.drawing+xml"/>
  <Override PartName="/xl/tables/table18.xml" ContentType="application/vnd.openxmlformats-officedocument.spreadsheetml.table+xml"/>
  <Override PartName="/xl/drawings/drawing26.xml" ContentType="application/vnd.openxmlformats-officedocument.drawing+xml"/>
  <Override PartName="/xl/tables/table19.xml" ContentType="application/vnd.openxmlformats-officedocument.spreadsheetml.table+xml"/>
  <Override PartName="/xl/drawings/drawing27.xml" ContentType="application/vnd.openxmlformats-officedocument.drawing+xml"/>
  <Override PartName="/xl/tables/table2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fileSharing readOnlyRecommended="1"/>
  <workbookPr filterPrivacy="1" codeName="ThisWorkbook"/>
  <xr:revisionPtr revIDLastSave="0" documentId="13_ncr:1_{CC5DAED0-EE61-4F9C-897E-5ED5F1C7FDAB}" xr6:coauthVersionLast="47" xr6:coauthVersionMax="47" xr10:uidLastSave="{00000000-0000-0000-0000-000000000000}"/>
  <bookViews>
    <workbookView xWindow="-108" yWindow="-108" windowWidth="30936" windowHeight="16896" tabRatio="748" firstSheet="1" activeTab="1" xr2:uid="{00000000-000D-0000-FFFF-FFFF00000000}"/>
  </bookViews>
  <sheets>
    <sheet name="Disclaimer" sheetId="35" r:id="rId1"/>
    <sheet name="Contents" sheetId="22" r:id="rId2"/>
    <sheet name="Version history" sheetId="36" r:id="rId3"/>
    <sheet name="Figure 1.1" sheetId="60" r:id="rId4"/>
    <sheet name="Figure 1.2" sheetId="62" r:id="rId5"/>
    <sheet name="Figure 1.3" sheetId="14" r:id="rId6"/>
    <sheet name="Figure 1.4" sheetId="28" r:id="rId7"/>
    <sheet name="Figure 1.5" sheetId="98" r:id="rId8"/>
    <sheet name="Figure 1.6" sheetId="119" r:id="rId9"/>
    <sheet name="Figure 1.7" sheetId="118" r:id="rId10"/>
    <sheet name="Figure 2.1" sheetId="135" r:id="rId11"/>
    <sheet name="Figure 2.2" sheetId="110" r:id="rId12"/>
    <sheet name="Figure 3.1" sheetId="10" r:id="rId13"/>
    <sheet name="Figure 3.2" sheetId="129" r:id="rId14"/>
    <sheet name="Figure 3.3" sheetId="83" r:id="rId15"/>
    <sheet name="Figure 3.4" sheetId="29" r:id="rId16"/>
    <sheet name="Figure 3.5" sheetId="1" r:id="rId17"/>
    <sheet name="Figure 3.6" sheetId="106" r:id="rId18"/>
    <sheet name="Figure 3.7" sheetId="126" r:id="rId19"/>
    <sheet name="Figure 4.1" sheetId="103" r:id="rId20"/>
    <sheet name="Figure 4.2" sheetId="3" r:id="rId21"/>
    <sheet name="Figure 4.3" sheetId="134" r:id="rId22"/>
    <sheet name="Figure 4.4" sheetId="130" r:id="rId23"/>
    <sheet name="Figure 4.5" sheetId="101" r:id="rId24"/>
    <sheet name="Figure 4.6" sheetId="125" r:id="rId25"/>
    <sheet name="Figure 4.7" sheetId="81" r:id="rId26"/>
    <sheet name="Figure 4.8" sheetId="64" r:id="rId27"/>
    <sheet name="Figure 4.9" sheetId="128" r:id="rId28"/>
    <sheet name="Table 4.1" sheetId="137" r:id="rId29"/>
    <sheet name="Figure 5.1" sheetId="133" r:id="rId30"/>
  </sheets>
  <definedNames>
    <definedName name="_xlnm._FilterDatabase" localSheetId="8" hidden="1">'Figure 1.6'!$A$3:$K$18</definedName>
    <definedName name="_xlnm._FilterDatabase" localSheetId="21" hidden="1">'Figure 4.3'!$A$3:$J$23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5" i="83" l="1"/>
  <c r="E31" i="83" l="1"/>
  <c r="E27" i="83"/>
  <c r="E23" i="83"/>
  <c r="E19" i="83"/>
  <c r="E15" i="83"/>
  <c r="E11" i="83"/>
  <c r="E7" i="83"/>
  <c r="I23" i="10" l="1"/>
  <c r="I19" i="10"/>
  <c r="I15" i="10"/>
  <c r="I11" i="10"/>
  <c r="I7" i="10"/>
  <c r="K23" i="119" l="1"/>
  <c r="K19" i="119"/>
  <c r="K15" i="119"/>
  <c r="K11" i="119"/>
  <c r="K7" i="119"/>
  <c r="N19" i="62"/>
  <c r="N15" i="62"/>
  <c r="N11" i="62"/>
  <c r="N7" i="62"/>
  <c r="K23" i="60"/>
  <c r="K19" i="60"/>
  <c r="K15" i="60"/>
  <c r="K11" i="60"/>
  <c r="K7" i="60"/>
  <c r="E43" i="103" l="1"/>
  <c r="E44" i="103"/>
  <c r="E45" i="103"/>
  <c r="E46" i="103"/>
  <c r="E47" i="103"/>
  <c r="E48" i="103"/>
  <c r="E49" i="103"/>
  <c r="E50" i="103"/>
  <c r="E51" i="103"/>
  <c r="E52" i="103"/>
  <c r="E53" i="103"/>
  <c r="E54" i="103"/>
  <c r="E55" i="103"/>
  <c r="E4" i="103"/>
  <c r="E42" i="103"/>
  <c r="E41" i="103"/>
  <c r="E40" i="103"/>
  <c r="E39" i="103"/>
  <c r="E38" i="103"/>
  <c r="E37" i="103"/>
  <c r="E36" i="103"/>
  <c r="E35" i="103"/>
  <c r="E34" i="103"/>
  <c r="E33" i="103"/>
  <c r="E32" i="103"/>
  <c r="E31" i="103"/>
  <c r="E30" i="103"/>
  <c r="E29" i="103"/>
  <c r="E28" i="103"/>
  <c r="E27" i="103"/>
  <c r="E26" i="103"/>
  <c r="E25" i="103"/>
  <c r="E24" i="103"/>
  <c r="E23" i="103"/>
  <c r="E22" i="103"/>
  <c r="E21" i="103"/>
  <c r="E20" i="103"/>
  <c r="E19" i="103"/>
  <c r="E18" i="103"/>
  <c r="E17" i="103"/>
  <c r="E16" i="103"/>
  <c r="E15" i="103"/>
  <c r="E14" i="103"/>
  <c r="E13" i="103"/>
  <c r="E12" i="103"/>
  <c r="E11" i="103"/>
  <c r="E10" i="103"/>
  <c r="E9" i="103"/>
  <c r="E8" i="103"/>
  <c r="E7" i="103"/>
  <c r="E6" i="103"/>
  <c r="E5" i="103"/>
  <c r="M21" i="62" l="1"/>
  <c r="N23" i="62" s="1"/>
</calcChain>
</file>

<file path=xl/sharedStrings.xml><?xml version="1.0" encoding="utf-8"?>
<sst xmlns="http://schemas.openxmlformats.org/spreadsheetml/2006/main" count="778" uniqueCount="302">
  <si>
    <t xml:space="preserve">This workbook contains the following figures and corresponding data: </t>
  </si>
  <si>
    <t>Figure title</t>
  </si>
  <si>
    <t>Time period</t>
  </si>
  <si>
    <t>Chapter 1. Australian carbon credit units (ACCUs)</t>
  </si>
  <si>
    <t>Figure 1.1</t>
  </si>
  <si>
    <t xml:space="preserve">Figure 1.2 </t>
  </si>
  <si>
    <t>Figure 1.3</t>
  </si>
  <si>
    <t>Figure 1.4</t>
  </si>
  <si>
    <t>Figure 1.5</t>
  </si>
  <si>
    <t>Figure 1.6</t>
  </si>
  <si>
    <t>Figure 2.1</t>
  </si>
  <si>
    <t>Figure 2.2</t>
  </si>
  <si>
    <t>Figure 3.1</t>
  </si>
  <si>
    <t>Version history</t>
  </si>
  <si>
    <t>Version</t>
  </si>
  <si>
    <t>Date</t>
  </si>
  <si>
    <t>Changes</t>
  </si>
  <si>
    <t>Initial release</t>
  </si>
  <si>
    <t>Back to contents</t>
  </si>
  <si>
    <t>Year</t>
  </si>
  <si>
    <t>Agriculture</t>
  </si>
  <si>
    <t>Transport</t>
  </si>
  <si>
    <t>Vegetation</t>
  </si>
  <si>
    <t>Waste</t>
  </si>
  <si>
    <t>Total</t>
  </si>
  <si>
    <t>Month</t>
  </si>
  <si>
    <t>Number of transactions</t>
  </si>
  <si>
    <t>Jan</t>
  </si>
  <si>
    <t>Feb</t>
  </si>
  <si>
    <t>Mar</t>
  </si>
  <si>
    <t>Apr</t>
  </si>
  <si>
    <t>May</t>
  </si>
  <si>
    <t>Jun</t>
  </si>
  <si>
    <t>Jul</t>
  </si>
  <si>
    <t>Aug</t>
  </si>
  <si>
    <t>Sep</t>
  </si>
  <si>
    <t>Oct</t>
  </si>
  <si>
    <t>Nov</t>
  </si>
  <si>
    <t>Dec</t>
  </si>
  <si>
    <t>Quarter</t>
  </si>
  <si>
    <t>Voluntary</t>
  </si>
  <si>
    <t>Compliance</t>
  </si>
  <si>
    <t>Other</t>
  </si>
  <si>
    <t>Q1</t>
  </si>
  <si>
    <t>Q2</t>
  </si>
  <si>
    <t>Q3</t>
  </si>
  <si>
    <t>Q4</t>
  </si>
  <si>
    <t>Covered activities</t>
  </si>
  <si>
    <t>Voluntary demand</t>
  </si>
  <si>
    <t>Cancellations made against voluntary certification programs such as Climate Active, and any sort of organisational emissions or energy targets.</t>
  </si>
  <si>
    <t>Cancellations on behalf of local, state and territory governments, for example to offset emissions from state fleets or meet emissions reduction targets.</t>
  </si>
  <si>
    <t>Compliance demand</t>
  </si>
  <si>
    <t>Other demand</t>
  </si>
  <si>
    <t>Annual total</t>
  </si>
  <si>
    <t>Project proponent holdings 
(millions of ACCUs)</t>
  </si>
  <si>
    <t>Intermediary holdings 
(millions of ACCUs)</t>
  </si>
  <si>
    <t>Category</t>
  </si>
  <si>
    <t>Project proponent</t>
  </si>
  <si>
    <t>Intermediary</t>
  </si>
  <si>
    <t>Definition</t>
  </si>
  <si>
    <t>Annual total capacity (MW)</t>
  </si>
  <si>
    <t>Agriculture - soil carbon</t>
  </si>
  <si>
    <t>Agriculture - other</t>
  </si>
  <si>
    <t>Facilities</t>
  </si>
  <si>
    <t>STCs transacted</t>
  </si>
  <si>
    <t>Annual total STCs transacted</t>
  </si>
  <si>
    <t>Wind</t>
  </si>
  <si>
    <t>Biomass</t>
  </si>
  <si>
    <t>Installations</t>
  </si>
  <si>
    <t>Installed capacity (MW)</t>
  </si>
  <si>
    <t>Average system size (kW)</t>
  </si>
  <si>
    <t>Annual total installations</t>
  </si>
  <si>
    <t>Week</t>
  </si>
  <si>
    <t>ACT</t>
  </si>
  <si>
    <t>NSW</t>
  </si>
  <si>
    <t>NT</t>
  </si>
  <si>
    <t>SA</t>
  </si>
  <si>
    <t>WA</t>
  </si>
  <si>
    <t>Figure 3.2</t>
  </si>
  <si>
    <t>Figure 3.3</t>
  </si>
  <si>
    <t>Classification</t>
  </si>
  <si>
    <t>The small print</t>
  </si>
  <si>
    <r>
      <rPr>
        <b/>
        <sz val="11"/>
        <color theme="1"/>
        <rFont val="Calibri"/>
        <family val="2"/>
        <scheme val="minor"/>
      </rPr>
      <t xml:space="preserve">The small print </t>
    </r>
    <r>
      <rPr>
        <sz val="11"/>
        <color theme="1"/>
        <rFont val="Calibri"/>
        <family val="2"/>
        <scheme val="minor"/>
      </rPr>
      <t xml:space="preserve">
Spot trade data is compiled from trades reported by Jarden and CORE markets, and may not be comprehensive.</t>
    </r>
  </si>
  <si>
    <t xml:space="preserve">Local, state and territory government demand </t>
  </si>
  <si>
    <r>
      <t xml:space="preserve">The small print
</t>
    </r>
    <r>
      <rPr>
        <sz val="11"/>
        <color theme="1"/>
        <rFont val="Calibri"/>
        <family val="2"/>
        <scheme val="minor"/>
      </rPr>
      <t>Pricing data is compiled from trades reported by CORE markets, and may not be comprehensive.</t>
    </r>
  </si>
  <si>
    <t>Weekly STC supply</t>
  </si>
  <si>
    <t>Required weekly supply for STP</t>
  </si>
  <si>
    <t>&lt;10</t>
  </si>
  <si>
    <t>0-5 kW</t>
  </si>
  <si>
    <t>5-10 kW</t>
  </si>
  <si>
    <t>10-15 kW</t>
  </si>
  <si>
    <t>15-20 kW</t>
  </si>
  <si>
    <t>20-50 kW</t>
  </si>
  <si>
    <t>50-100 kW</t>
  </si>
  <si>
    <t>Safeguard</t>
  </si>
  <si>
    <t xml:space="preserve">The small print </t>
  </si>
  <si>
    <t>Account holder’s primary operation is to facilitate trading of units between the supply and demand sides of the market. This also includes accounts who have accumulated ACCUs through the secondary market without known scheme obligations, offset use, or carbon trading/offset services.</t>
  </si>
  <si>
    <t>Number of accounts</t>
  </si>
  <si>
    <t>Accounts with nil volume at the end of the quarter are excluded. 
Totals may not sum due to rounding.</t>
  </si>
  <si>
    <t>Total holdings
(millions of ACCUs)</t>
  </si>
  <si>
    <t>Weekly STC supply as a proportion of required supply</t>
  </si>
  <si>
    <t>Australian carbon credit unit (ACCU) holdings by market participation</t>
  </si>
  <si>
    <t>Non-Commonwealth Australian carbon credit unit (ACCU) cancellations by method type</t>
  </si>
  <si>
    <t>Figure 1.7</t>
  </si>
  <si>
    <t>Registered projects by method type</t>
  </si>
  <si>
    <t>Reported Australian carbon credit unit (ACCU) spot trades by method type</t>
  </si>
  <si>
    <t>Large-scale generation certificate (LGC) reported spot and forward prices</t>
  </si>
  <si>
    <t>Large-scale generation certificate (LGC) spot price</t>
  </si>
  <si>
    <t>Large-scale generation certificates (LGCs) validated by technology type</t>
  </si>
  <si>
    <t>Figure 3.4</t>
  </si>
  <si>
    <t>Figure 3.5</t>
  </si>
  <si>
    <t>Figure 3.6</t>
  </si>
  <si>
    <t>Figure 3.7</t>
  </si>
  <si>
    <t>Small-scale technology certificate (STC) market transactions</t>
  </si>
  <si>
    <t>Small-scale technology certificate (STC) supply by quarter</t>
  </si>
  <si>
    <t>Savanna fire management</t>
  </si>
  <si>
    <t>Energy efficiency</t>
  </si>
  <si>
    <t>Industrial fugitives</t>
  </si>
  <si>
    <t>Generic Australian carbon credit unit (ACCU) reported spot price</t>
  </si>
  <si>
    <t>Carbon capture</t>
  </si>
  <si>
    <t>An account holder is connected to one or more ACCU Scheme projects. The connection to projects has been determined based on the available project information. Entities may have linkages to projects that have not been disclosed to the Clean Energy Regulator.</t>
  </si>
  <si>
    <t>Business and government enterprise</t>
  </si>
  <si>
    <t>July</t>
  </si>
  <si>
    <t>STC supply</t>
  </si>
  <si>
    <t>Small-scale technology certificate (STC) reported spot and STC clearing house prices</t>
  </si>
  <si>
    <t>Balance at the end of the quarter (millions of ACCUs)</t>
  </si>
  <si>
    <t xml:space="preserve">Account holders are Safeguard entities that control a single account, or in cases where Safeguard entities control multiple accounts, only those that have surrendered ACCUs for Safeguard compliance purposes or specify a facility are included. Some Safeguard accounts also engage in trading activity that may result in holdings fluctuations within this category. </t>
  </si>
  <si>
    <t>Australian carbon credit units (ACCUs) issued by method type</t>
  </si>
  <si>
    <t>Business and government enterprise holdings (millions of ACCUs)</t>
  </si>
  <si>
    <t>Non-Commonwealth Australian carbon credit unit (ACCU) cancellations by demand source</t>
  </si>
  <si>
    <r>
      <rPr>
        <b/>
        <sz val="11"/>
        <color theme="1"/>
        <rFont val="Calibri"/>
        <family val="2"/>
        <scheme val="minor"/>
      </rPr>
      <t xml:space="preserve">The small print 
</t>
    </r>
    <r>
      <rPr>
        <sz val="11"/>
        <color theme="1"/>
        <rFont val="Calibri"/>
        <family val="2"/>
        <scheme val="minor"/>
      </rPr>
      <t>Waste coal mine gas is no longer eligible to create LGCs as of 2021. Any 2021 validations reflect LGCs that were created prior to 2021.</t>
    </r>
  </si>
  <si>
    <r>
      <rPr>
        <b/>
        <sz val="11"/>
        <color theme="1"/>
        <rFont val="Calibri"/>
        <family val="2"/>
        <scheme val="minor"/>
      </rPr>
      <t xml:space="preserve">The small print
</t>
    </r>
    <r>
      <rPr>
        <sz val="11"/>
        <color theme="1"/>
        <rFont val="Calibri"/>
        <family val="2"/>
        <scheme val="minor"/>
      </rPr>
      <t>STC spot price sourced from CORE markets. Renewable Energy Target (RET) liable entities and other buyers who have a valid REC Registry account may buy STCs from the STC clearing house. If there are no STCs available for sale in the STC clearing house the Clean Energy Regulator (CER) will create 'CER created STCs' for buyers to purchase. CER created STCs can be traded and surrendered exactly like ordinary STCs. Small-scale renewable energy system owners and registered agents have the option to sell STCs through the open market for an uncapped price, or through the STC clearing house at a fixed price of $40 (excluding GST). Before STCs can be sold through the STC clearing house they must be validated and registered.</t>
    </r>
  </si>
  <si>
    <t>Air source heat pump installations by state and territory</t>
  </si>
  <si>
    <t>A description/explanation of all acronyms can be found in the Clean Energy Regulator glossary.</t>
  </si>
  <si>
    <t>Figure number</t>
  </si>
  <si>
    <t>Safeguard holdings
(millions of ACCUs)</t>
  </si>
  <si>
    <t>Local, state and territory</t>
  </si>
  <si>
    <t>This classification system is uniform across ACCU and large-scale generation certificate (LGC) cancellations.</t>
  </si>
  <si>
    <t>This classification system is uniform across Australian carbon credit unit (ACCU) and LGC cancellations.</t>
  </si>
  <si>
    <t>Waste coal mine gas</t>
  </si>
  <si>
    <t>Hydroelectricity</t>
  </si>
  <si>
    <t>Cancellations by private organisations and corporations for compliance or obligations against municipal, local, state and territory government laws, approvals, or contracts. For example, to meet Environmental Protection Authority requirements.</t>
  </si>
  <si>
    <t>Cancellations on behalf of local, state and territory governments, for example, to offset emissions from state fleets or meet emissions reduction targets.</t>
  </si>
  <si>
    <t>Small print</t>
  </si>
  <si>
    <r>
      <t>The small print</t>
    </r>
    <r>
      <rPr>
        <b/>
        <sz val="11"/>
        <rFont val="Calibri"/>
        <family val="2"/>
        <scheme val="minor"/>
      </rPr>
      <t xml:space="preserve">
</t>
    </r>
    <r>
      <rPr>
        <sz val="11"/>
        <rFont val="Calibri"/>
        <family val="2"/>
        <scheme val="minor"/>
      </rPr>
      <t>Generation and emissions intensity data sourced from OpenNEM on 17 January 2024. A small portion of renew</t>
    </r>
    <r>
      <rPr>
        <sz val="11"/>
        <color theme="1"/>
        <rFont val="Calibri"/>
        <family val="2"/>
        <scheme val="minor"/>
      </rPr>
      <t>able generation, including biomass, is not shown.</t>
    </r>
  </si>
  <si>
    <t>2017</t>
  </si>
  <si>
    <t>2018</t>
  </si>
  <si>
    <t>2019</t>
  </si>
  <si>
    <t>2020</t>
  </si>
  <si>
    <t>2021</t>
  </si>
  <si>
    <t>2022</t>
  </si>
  <si>
    <t>2023</t>
  </si>
  <si>
    <r>
      <t xml:space="preserve">The small print
</t>
    </r>
    <r>
      <rPr>
        <sz val="11"/>
        <color theme="1"/>
        <rFont val="Calibri"/>
        <family val="2"/>
        <scheme val="minor"/>
      </rPr>
      <t xml:space="preserve">Data </t>
    </r>
    <r>
      <rPr>
        <sz val="11"/>
        <rFont val="Calibri"/>
        <family val="2"/>
        <scheme val="minor"/>
      </rPr>
      <t>as at 31 December 2023</t>
    </r>
    <r>
      <rPr>
        <sz val="11"/>
        <color theme="1"/>
        <rFont val="Calibri"/>
        <family val="2"/>
        <scheme val="minor"/>
      </rPr>
      <t xml:space="preserve">. A 12 month creation period for registered persons to create small-scale technology certificates (STCs) applies under the Renewable Energy (Electricity) Regulations (2001). Data is subject to change. </t>
    </r>
  </si>
  <si>
    <t>Australia</t>
  </si>
  <si>
    <t>Period</t>
  </si>
  <si>
    <t>Metric</t>
  </si>
  <si>
    <t>Proportion of systems installed with battery storage</t>
  </si>
  <si>
    <t>New installation</t>
  </si>
  <si>
    <t>Addition</t>
  </si>
  <si>
    <t>Extension</t>
  </si>
  <si>
    <t>Replacement</t>
  </si>
  <si>
    <t>Additional information on eligible installation types is available on our website.</t>
  </si>
  <si>
    <t>H1 2022</t>
  </si>
  <si>
    <t>H2 2022</t>
  </si>
  <si>
    <t>H1 2023</t>
  </si>
  <si>
    <t>H2 2023</t>
  </si>
  <si>
    <r>
      <rPr>
        <b/>
        <sz val="11"/>
        <color theme="1"/>
        <rFont val="Calibri"/>
        <family val="2"/>
        <scheme val="minor"/>
      </rPr>
      <t xml:space="preserve">The small print </t>
    </r>
    <r>
      <rPr>
        <sz val="11"/>
        <color theme="1"/>
        <rFont val="Calibri"/>
        <family val="2"/>
        <scheme val="minor"/>
      </rPr>
      <t xml:space="preserve">
Spot trade data is compiled from trades reported by Jarden and CORE markets, and may not be comprehensive.
Data as at 1 January 2024.</t>
    </r>
  </si>
  <si>
    <t>Figure 1.6 Non-Commonwealth Australian carbon credit unit (ACCU) cancellations by method type, Q1 2019 to Q4 2023</t>
  </si>
  <si>
    <t>Figure 1.7 Reported Australian carbon credit unit (ACCU) spot trades by method type, January 2021 to December 2023</t>
  </si>
  <si>
    <t>2024 (estimate)</t>
  </si>
  <si>
    <t>Queensland</t>
  </si>
  <si>
    <t>Tasmania</t>
  </si>
  <si>
    <t>Victoria</t>
  </si>
  <si>
    <t>Back to Contents</t>
  </si>
  <si>
    <t>Quarterly Carbon Market Report - December Quarter 2023</t>
  </si>
  <si>
    <t xml:space="preserve">Note: these figures are also included in the published Quarterly Carbon Market Report - December Quarter 2023.  </t>
  </si>
  <si>
    <t>Account holders that do not have a direct link to ACCU Scheme projects.
These include voluntary participants and local, state and territory government entities that are accumulating for voluntary or compliance purposes.</t>
  </si>
  <si>
    <t>All activity not covered in the previous categories, primarily due to a lack of available information.</t>
  </si>
  <si>
    <r>
      <rPr>
        <b/>
        <sz val="11"/>
        <color theme="1"/>
        <rFont val="Calibri"/>
        <family val="2"/>
        <scheme val="minor"/>
      </rPr>
      <t>About Figure 1.7</t>
    </r>
    <r>
      <rPr>
        <sz val="11"/>
        <color theme="1"/>
        <rFont val="Calibri"/>
        <family val="2"/>
        <scheme val="minor"/>
      </rPr>
      <t xml:space="preserve">
This figure shows the volume of reported ACCU spot trades by method type over time.</t>
    </r>
  </si>
  <si>
    <t>Potential revenue per MWh for utility solar (AUD)</t>
  </si>
  <si>
    <t>Potential revenue per MWh for large-scale wind (AUD)</t>
  </si>
  <si>
    <r>
      <rPr>
        <b/>
        <sz val="11"/>
        <color theme="1"/>
        <rFont val="Calibri"/>
        <family val="2"/>
        <scheme val="minor"/>
      </rPr>
      <t>About Figure 1.6</t>
    </r>
    <r>
      <rPr>
        <sz val="11"/>
        <color theme="1"/>
        <rFont val="Calibri"/>
        <family val="2"/>
        <scheme val="minor"/>
      </rPr>
      <t xml:space="preserve">
This figure shows non-Commonwealth ACCU cancellations by method type over time. </t>
    </r>
  </si>
  <si>
    <t xml:space="preserve">These ACCU cancellations in the Australian National Register of Emissions Units (ANREU) are for purposes other than deliveries to the Emissions Reduction Fund (ERF) or surrenders for Safeguard Mechanism obligations. They could be voluntary to show progress towards reducing net scope 1 emissions or to meet state/territory regulatory requirements. </t>
  </si>
  <si>
    <t>Small-scale Renewable Energy Scheme (SRES) installed capacity (GW)</t>
  </si>
  <si>
    <r>
      <rPr>
        <b/>
        <sz val="11"/>
        <rFont val="Calibri"/>
        <family val="2"/>
        <scheme val="minor"/>
      </rPr>
      <t xml:space="preserve">The small print
</t>
    </r>
    <r>
      <rPr>
        <sz val="11"/>
        <rFont val="Calibri"/>
        <family val="2"/>
        <scheme val="minor"/>
      </rPr>
      <t>Small-scale rooftop solar systems must have a capacity of less than 100kW. A 12 month creation period for registered persons to create small-scale technology certificates (STCs) applies under the Renewable Energy (Electricity) Regulations (2001). Data for installations and installed capacity in 2023 have been lag-adjusted to account for the 12 month creation rule and are estimates only. The 2023 installation and installed capacity figures may change.</t>
    </r>
  </si>
  <si>
    <r>
      <rPr>
        <b/>
        <sz val="11"/>
        <rFont val="Calibri"/>
        <family val="2"/>
        <scheme val="minor"/>
      </rPr>
      <t>The small print</t>
    </r>
    <r>
      <rPr>
        <sz val="11"/>
        <rFont val="Calibri"/>
        <family val="2"/>
        <scheme val="minor"/>
      </rPr>
      <t xml:space="preserve">
Where values are less than 10 data have been modified due to privacy considerations. In the figure these values appear as 10. </t>
    </r>
    <r>
      <rPr>
        <b/>
        <sz val="11"/>
        <rFont val="Calibri"/>
        <family val="2"/>
        <scheme val="minor"/>
      </rPr>
      <t xml:space="preserve">
</t>
    </r>
    <r>
      <rPr>
        <sz val="11"/>
        <rFont val="Calibri"/>
        <family val="2"/>
        <scheme val="minor"/>
      </rPr>
      <t xml:space="preserve">A 12 month creation period for registered persons to create small-scale technology certificates (STCs) applies under the Renewable Energy (Electricity) Regulations (2001). Data for installations in 2023 have been lag-adjusted to account for the 12 month creation rule and are estimates only. The 2023 installation figures may change. </t>
    </r>
  </si>
  <si>
    <r>
      <t>Australian Carbon Credit Unit (ACCU) Scheme carbon content (t CO</t>
    </r>
    <r>
      <rPr>
        <b/>
        <vertAlign val="subscript"/>
        <sz val="11"/>
        <rFont val="Calibri"/>
        <family val="2"/>
        <scheme val="minor"/>
      </rPr>
      <t>2</t>
    </r>
    <r>
      <rPr>
        <b/>
        <sz val="11"/>
        <rFont val="Calibri"/>
        <family val="2"/>
        <scheme val="minor"/>
      </rPr>
      <t>-e)</t>
    </r>
  </si>
  <si>
    <r>
      <t>Small-scale Renewable Energy Scheme (SRES) carbon content (t CO</t>
    </r>
    <r>
      <rPr>
        <b/>
        <vertAlign val="subscript"/>
        <sz val="11"/>
        <rFont val="Calibri"/>
        <family val="2"/>
        <scheme val="minor"/>
      </rPr>
      <t>2</t>
    </r>
    <r>
      <rPr>
        <b/>
        <sz val="11"/>
        <rFont val="Calibri"/>
        <family val="2"/>
        <scheme val="minor"/>
      </rPr>
      <t>-e)</t>
    </r>
  </si>
  <si>
    <r>
      <t>Large-scale Renewable Energy Target (LRET) carbon content (t CO</t>
    </r>
    <r>
      <rPr>
        <b/>
        <vertAlign val="subscript"/>
        <sz val="11"/>
        <rFont val="Calibri"/>
        <family val="2"/>
        <scheme val="minor"/>
      </rPr>
      <t>2</t>
    </r>
    <r>
      <rPr>
        <b/>
        <sz val="11"/>
        <rFont val="Calibri"/>
        <family val="2"/>
        <scheme val="minor"/>
      </rPr>
      <t>-e)</t>
    </r>
  </si>
  <si>
    <r>
      <t>Thermal displacement estimate (t CO</t>
    </r>
    <r>
      <rPr>
        <b/>
        <vertAlign val="subscript"/>
        <sz val="11"/>
        <rFont val="Calibri"/>
        <family val="2"/>
        <scheme val="minor"/>
      </rPr>
      <t>2</t>
    </r>
    <r>
      <rPr>
        <b/>
        <sz val="11"/>
        <rFont val="Calibri"/>
        <family val="2"/>
        <scheme val="minor"/>
      </rPr>
      <t>-e)</t>
    </r>
  </si>
  <si>
    <t>FID capacity (GW)</t>
  </si>
  <si>
    <t>Large-scale Renewable Energy Target (LRET) approved solar capacity (GW)</t>
  </si>
  <si>
    <t>Large-scale Renewable Energy Target (LRET) approved wind capacity (GW)</t>
  </si>
  <si>
    <t>Four quarter rolling average (GW)</t>
  </si>
  <si>
    <r>
      <rPr>
        <b/>
        <sz val="11"/>
        <rFont val="Calibri"/>
        <family val="2"/>
        <scheme val="minor"/>
      </rPr>
      <t xml:space="preserve">The small print
</t>
    </r>
    <r>
      <rPr>
        <sz val="11"/>
        <rFont val="Calibri"/>
        <family val="2"/>
        <scheme val="minor"/>
      </rPr>
      <t xml:space="preserve">A 12 month creation period for registered persons to create small-scale technology certificates (STCs) applies under the Renewable Energy (Electricity) Regulations (2001). Data for installations in 2023 have been lag-adjusted to account for the 12 month creation rule and are estimates only. The 2023 installed capacity figures may change and totals may not sum.
</t>
    </r>
  </si>
  <si>
    <t>Chapter 2. State of total renewables</t>
  </si>
  <si>
    <t>Chapter 3. Large-scale generation certificates (LGCs)</t>
  </si>
  <si>
    <t>Chapter 4. Small-scale technology certificates (STCs)</t>
  </si>
  <si>
    <t>Chapter 5. Emissions reduction</t>
  </si>
  <si>
    <t>Figure 4.1</t>
  </si>
  <si>
    <t>Figure 4.2</t>
  </si>
  <si>
    <t>Figure 4.3</t>
  </si>
  <si>
    <t>Figure 4.4</t>
  </si>
  <si>
    <t>Figure 4.5</t>
  </si>
  <si>
    <t>Figure 4.6</t>
  </si>
  <si>
    <t>Figure 4.7</t>
  </si>
  <si>
    <t>Figure 4.8</t>
  </si>
  <si>
    <t>Figure 4.9</t>
  </si>
  <si>
    <t>Table 4.1</t>
  </si>
  <si>
    <t>Estimated emissions reduction from Clean Energy Regulator (CER) schemes</t>
  </si>
  <si>
    <t>Figure 1.1 Australian carbon credit units (ACCUs) issued by method type, Q1 2019 to Q4 2023</t>
  </si>
  <si>
    <r>
      <rPr>
        <b/>
        <sz val="11"/>
        <color theme="1"/>
        <rFont val="Calibri"/>
        <family val="2"/>
        <scheme val="minor"/>
      </rPr>
      <t>About Figure 1.1</t>
    </r>
    <r>
      <rPr>
        <sz val="11"/>
        <color theme="1"/>
        <rFont val="Calibri"/>
        <family val="2"/>
        <scheme val="minor"/>
      </rPr>
      <t xml:space="preserve">
This figure shows ACCUs issued by method type over time. ACCU issuance follows a seasonal pattern for certain method types, including industrial fugitive methods and savanna fire management. </t>
    </r>
  </si>
  <si>
    <t>,</t>
  </si>
  <si>
    <t>Figure 5.1 Estimated emissions reduction from Clean Energy Regulator (CER) schemes, 2011 to 2024</t>
  </si>
  <si>
    <t>Q1 2019 to Q4 2023</t>
  </si>
  <si>
    <t>December 2022 to December 2023</t>
  </si>
  <si>
    <t>Figure 1.2 Registered projects by method type, Q1 2019 to Q4 2023</t>
  </si>
  <si>
    <t>Figure 1.3 Australian carbon credit unit (ACCU) holdings by market participation, Q1 2019 to Q4 2023</t>
  </si>
  <si>
    <r>
      <rPr>
        <b/>
        <sz val="11"/>
        <color theme="1"/>
        <rFont val="Calibri"/>
        <family val="2"/>
        <scheme val="minor"/>
      </rPr>
      <t>About Figure 1.3</t>
    </r>
    <r>
      <rPr>
        <sz val="11"/>
        <color theme="1"/>
        <rFont val="Calibri"/>
        <family val="2"/>
        <scheme val="minor"/>
      </rPr>
      <t xml:space="preserve">
This figure shows ACCU holdings in Australian National Registry of Emissions Units (ANREU) accounts by different account holder categories over time.</t>
    </r>
  </si>
  <si>
    <t>Figure 1.4 Non-Commonwealth Australian carbon credit unit (ACCU) cancellations by demand source, Q1 2019 to Q4 2023</t>
  </si>
  <si>
    <r>
      <rPr>
        <b/>
        <sz val="11"/>
        <color theme="1"/>
        <rFont val="Calibri"/>
        <family val="2"/>
        <scheme val="minor"/>
      </rPr>
      <t>About Figure 1.4</t>
    </r>
    <r>
      <rPr>
        <sz val="11"/>
        <color theme="1"/>
        <rFont val="Calibri"/>
        <family val="2"/>
        <scheme val="minor"/>
      </rPr>
      <t xml:space="preserve">
This figure shows non-Commonwealth ACCU cancellations by demand source over time.</t>
    </r>
  </si>
  <si>
    <t>Figure 1.5 Generic Australian carbon credit unit (ACCU) reported spot price, December 2022 to December 2023</t>
  </si>
  <si>
    <t>January 2021 to December 2023</t>
  </si>
  <si>
    <t>2018 to 2023</t>
  </si>
  <si>
    <r>
      <rPr>
        <b/>
        <sz val="11"/>
        <color theme="1"/>
        <rFont val="Calibri"/>
        <family val="2"/>
        <scheme val="minor"/>
      </rPr>
      <t>About Figure 2.1</t>
    </r>
    <r>
      <rPr>
        <sz val="11"/>
        <color theme="1"/>
        <rFont val="Calibri"/>
        <family val="2"/>
        <scheme val="minor"/>
      </rPr>
      <t xml:space="preserve">
This figure shows installed capacity under the SRES and approved capacity for wind and solar power stations under the LRET in gigawatts (GW) over time.</t>
    </r>
  </si>
  <si>
    <t>Figure 2.2 Renewables generation share and emissions intensity of the National Electricity Market (NEM), 2011 to 2023</t>
  </si>
  <si>
    <t>Renewables generation share and emissions intensity of the National Electricity Market (NEM)</t>
  </si>
  <si>
    <t>2011 to 2023</t>
  </si>
  <si>
    <t>Figure 3.1 Large-scale generation certificates (LGCs) validated by technology type, Q1 2019 to Q4 2023</t>
  </si>
  <si>
    <t>2017 to 2023</t>
  </si>
  <si>
    <t>Final investment decision (FID) capacity in gigawatts (GW) for large-scale renewable generation</t>
  </si>
  <si>
    <t>Q1 2016 to Q4 2023</t>
  </si>
  <si>
    <t>Non-Renewable Energy Target (non-RET) large-scale generation certificate (LGC) cancellations by demand source</t>
  </si>
  <si>
    <t>Figure 3.5 Large-scale generation certificate (LGC) spot price, January 2015 to December 2023</t>
  </si>
  <si>
    <r>
      <rPr>
        <b/>
        <sz val="11"/>
        <color theme="1"/>
        <rFont val="Calibri"/>
        <family val="2"/>
        <scheme val="minor"/>
      </rPr>
      <t>About Figure 3.5</t>
    </r>
    <r>
      <rPr>
        <sz val="11"/>
        <color theme="1"/>
        <rFont val="Calibri"/>
        <family val="2"/>
        <scheme val="minor"/>
      </rPr>
      <t xml:space="preserve">
This figure shows the LGC spot price from January 2015 to December 2023. </t>
    </r>
  </si>
  <si>
    <t>Figure 3.6 Large-scale generation certificate (LGC) reported spot and forward prices, December 2022 to December 2023</t>
  </si>
  <si>
    <r>
      <rPr>
        <b/>
        <sz val="11"/>
        <color theme="1"/>
        <rFont val="Calibri"/>
        <family val="2"/>
        <scheme val="minor"/>
      </rPr>
      <t>About Figure 3.6</t>
    </r>
    <r>
      <rPr>
        <sz val="11"/>
        <color theme="1"/>
        <rFont val="Calibri"/>
        <family val="2"/>
        <scheme val="minor"/>
      </rPr>
      <t xml:space="preserve">
This figure shows the LGC spot price and calendar year forward prices over the last 12 months. For example, Cal24 is the 2024 calendar year. </t>
    </r>
  </si>
  <si>
    <t>Figure 3.4 Non-Renewable Energy Target (non-RET) large-scale generation certificate (LGC) cancellations by demand source, Q1 2019 to Q4 2023</t>
  </si>
  <si>
    <r>
      <rPr>
        <b/>
        <sz val="11"/>
        <color theme="1"/>
        <rFont val="Calibri"/>
        <family val="2"/>
        <scheme val="minor"/>
      </rPr>
      <t>About Figure 3.4</t>
    </r>
    <r>
      <rPr>
        <sz val="11"/>
        <color theme="1"/>
        <rFont val="Calibri"/>
        <family val="2"/>
        <scheme val="minor"/>
      </rPr>
      <t xml:space="preserve">
This figure shows LGC cancellations by demand source over time.</t>
    </r>
  </si>
  <si>
    <t>January 2015 to December 2023</t>
  </si>
  <si>
    <t>Figure 3.7 Final investment decision (FID) capacity and potential revenue per megawatt hour (MWh) for large-scale wind and utility solar, 2016 to 2023</t>
  </si>
  <si>
    <r>
      <rPr>
        <b/>
        <sz val="11"/>
        <color theme="1"/>
        <rFont val="Calibri"/>
        <family val="2"/>
        <scheme val="minor"/>
      </rPr>
      <t>About Figure 3.7</t>
    </r>
    <r>
      <rPr>
        <sz val="11"/>
        <color theme="1"/>
        <rFont val="Calibri"/>
        <family val="2"/>
        <scheme val="minor"/>
      </rPr>
      <t xml:space="preserve">
This figure shows FID capacity in gigawatts (GW) over time. This figure also shows the potential revenue in Australian Dollars (AUD) per megawatt hour (MWh) for large-scale wind and utility solar generation over time. Potential revenue is calculated by adding the large-scale generation certificate (LGC) spot price and the National Electricity Market (NEM) wholesale price. </t>
    </r>
  </si>
  <si>
    <t>Final investment decision (FID) capacity and potential revenue per megawatt hour (MWh) for large-scale wind and utility solar</t>
  </si>
  <si>
    <t xml:space="preserve">2016 to 2023 </t>
  </si>
  <si>
    <t>Figure 4.1 Weekly small-scale technology certificate (STC) supply and the required supply to meet the small-scale technology percentage (STP), January to December 2023</t>
  </si>
  <si>
    <r>
      <rPr>
        <b/>
        <sz val="11"/>
        <color theme="1"/>
        <rFont val="Calibri"/>
        <family val="2"/>
        <scheme val="minor"/>
      </rPr>
      <t>About Figure 4.1</t>
    </r>
    <r>
      <rPr>
        <sz val="11"/>
        <color theme="1"/>
        <rFont val="Calibri"/>
        <family val="2"/>
        <scheme val="minor"/>
      </rPr>
      <t xml:space="preserve">
This figure shows the weekly supply of STCs. It also shows the required weekly supply of STCs to meet the STP and the weekly supply of STCs as a proportion of this required weekly supply. </t>
    </r>
  </si>
  <si>
    <t>Figure 4.2 Small-scale technology certificate (STC) reported spot and STC clearing house prices, January 2019 to December 2023</t>
  </si>
  <si>
    <r>
      <rPr>
        <b/>
        <sz val="11"/>
        <color theme="1"/>
        <rFont val="Calibri"/>
        <family val="2"/>
        <scheme val="minor"/>
      </rPr>
      <t>About Figure 4.2</t>
    </r>
    <r>
      <rPr>
        <sz val="11"/>
        <color theme="1"/>
        <rFont val="Calibri"/>
        <family val="2"/>
        <scheme val="minor"/>
      </rPr>
      <t xml:space="preserve">
This figure shows the STC spot price and STC clearing house price over time. </t>
    </r>
  </si>
  <si>
    <t>Figure 4.6 Air source heat pump installations by state and territory, Q1 2019 to Q4 2023</t>
  </si>
  <si>
    <r>
      <rPr>
        <b/>
        <sz val="11"/>
        <color theme="1"/>
        <rFont val="Calibri"/>
        <family val="2"/>
        <scheme val="minor"/>
      </rPr>
      <t>About Figure 4.6</t>
    </r>
    <r>
      <rPr>
        <sz val="11"/>
        <color theme="1"/>
        <rFont val="Calibri"/>
        <family val="2"/>
        <scheme val="minor"/>
      </rPr>
      <t xml:space="preserve">
This figure shows the number of air source heat pump installations under the Small-scale Renewable Energy Scheme (SRES) by state and territory each quarter over time. </t>
    </r>
  </si>
  <si>
    <r>
      <rPr>
        <b/>
        <sz val="11"/>
        <color theme="1"/>
        <rFont val="Calibri"/>
        <family val="2"/>
        <scheme val="minor"/>
      </rPr>
      <t>About Figure 3.1</t>
    </r>
    <r>
      <rPr>
        <sz val="11"/>
        <color theme="1"/>
        <rFont val="Calibri"/>
        <family val="2"/>
        <scheme val="minor"/>
      </rPr>
      <t xml:space="preserve">
This figure shows the number of LGCs validated by technology type over time.</t>
    </r>
  </si>
  <si>
    <t>Weekly small-scale technology certificate (STC) supply and the required supply to meet the small-scale technology percentage (STP)</t>
  </si>
  <si>
    <t>January to December 2023</t>
  </si>
  <si>
    <t>January 2019 to December 2023</t>
  </si>
  <si>
    <t>Small-scale rooftop solar installations, installed capacity, and average system size</t>
  </si>
  <si>
    <t>Small-scale rooftop solar installed capacity in megawatts (MW) by state and territory</t>
  </si>
  <si>
    <t>Proportion of replacement small-scale rooftop solar systems by state and territory</t>
  </si>
  <si>
    <t>Q1 2022 to Q4 2023</t>
  </si>
  <si>
    <t>Figure 4.7 Small-scale technology certificate (STC) market transactions, January 2020 to December 2023</t>
  </si>
  <si>
    <t>January 2020 to December 2023</t>
  </si>
  <si>
    <t>Figure 4.8 Small-scale technology certificate (STC) supply by quarter, Q1 2019 to Q4 2023</t>
  </si>
  <si>
    <t>Figure 4.9 Small-scale rooftop solar capacity installed by system size band, Q1 2019 to Q4 2023</t>
  </si>
  <si>
    <t>Small-scale rooftop solar capacity installed by system size band</t>
  </si>
  <si>
    <t>Figure 5.1</t>
  </si>
  <si>
    <t>2011 to 2024</t>
  </si>
  <si>
    <r>
      <rPr>
        <b/>
        <sz val="11"/>
        <color theme="1"/>
        <rFont val="Calibri"/>
        <family val="2"/>
        <scheme val="minor"/>
      </rPr>
      <t>About Figure 1.2</t>
    </r>
    <r>
      <rPr>
        <sz val="11"/>
        <color theme="1"/>
        <rFont val="Calibri"/>
        <family val="2"/>
        <scheme val="minor"/>
      </rPr>
      <t xml:space="preserve">
This figure shows registered projects under the Australian Carbon Credit Unit (ACCU) Scheme by method type over time. </t>
    </r>
  </si>
  <si>
    <r>
      <t xml:space="preserve">The small print 
</t>
    </r>
    <r>
      <rPr>
        <sz val="11"/>
        <color theme="1"/>
        <rFont val="Calibri"/>
        <family val="2"/>
        <scheme val="minor"/>
      </rPr>
      <t xml:space="preserve">The 'agriculture' method type has been segregated into 'agriculture - soil carbon' and 'agriculture- other' to highlight growth in the soil carbon sector.  
The 'agriculture - soil carbon' method includes the ‘measurement of soil carbon sequestration in agricultural systems' method, the ‘sequestering carbon in soils in grazing systems’ method and the 'estimation of soil carbon sequestration using measurement and models' method. 
</t>
    </r>
  </si>
  <si>
    <r>
      <rPr>
        <b/>
        <sz val="11"/>
        <color theme="1"/>
        <rFont val="Calibri"/>
        <family val="2"/>
        <scheme val="minor"/>
      </rPr>
      <t>About Figure 1.5</t>
    </r>
    <r>
      <rPr>
        <sz val="11"/>
        <color theme="1"/>
        <rFont val="Calibri"/>
        <family val="2"/>
        <scheme val="minor"/>
      </rPr>
      <t xml:space="preserve">
This figure shows the volume weighted average of the generic ACCU spot price. The generic spot price refers to the price of ACCU spot trades with an unspecified method. </t>
    </r>
  </si>
  <si>
    <t>Installed and approved renewable capacity in gigawatts (GW) by technology type</t>
  </si>
  <si>
    <t>Solar</t>
  </si>
  <si>
    <t>Figure 3.2 Final investment decision (FID) and approved capacity in gigawatts (GW), 2017 to 2023</t>
  </si>
  <si>
    <t>Approved capacity (GW)</t>
  </si>
  <si>
    <t>Final investment decision (FID) and approved capacity in gigawatts (GW)</t>
  </si>
  <si>
    <t>Figure 3.3 Final investment decision (FID) capacity in gigawatts (GW) for large-scale renewable generation, Q1 2016 to Q4 2023</t>
  </si>
  <si>
    <t>Annual total capacity (GW)</t>
  </si>
  <si>
    <r>
      <rPr>
        <b/>
        <sz val="11"/>
        <color theme="1"/>
        <rFont val="Calibri"/>
        <family val="2"/>
        <scheme val="minor"/>
      </rPr>
      <t>About Figure 4.7</t>
    </r>
    <r>
      <rPr>
        <sz val="11"/>
        <color theme="1"/>
        <rFont val="Calibri"/>
        <family val="2"/>
        <scheme val="minor"/>
      </rPr>
      <t xml:space="preserve">
This figure shows the volume of STCs transacted in millions and the number of transactions, excluding STC clearing house transactions over time. </t>
    </r>
  </si>
  <si>
    <r>
      <rPr>
        <b/>
        <sz val="11"/>
        <color theme="1"/>
        <rFont val="Calibri"/>
        <family val="2"/>
        <scheme val="minor"/>
      </rPr>
      <t>About Figure 4.8</t>
    </r>
    <r>
      <rPr>
        <sz val="11"/>
        <color theme="1"/>
        <rFont val="Calibri"/>
        <family val="2"/>
        <scheme val="minor"/>
      </rPr>
      <t xml:space="preserve">
This figure shows STC supply in millions over time. </t>
    </r>
  </si>
  <si>
    <r>
      <t xml:space="preserve">About Figure 4.9
</t>
    </r>
    <r>
      <rPr>
        <sz val="11"/>
        <color theme="1"/>
        <rFont val="Calibri"/>
        <family val="2"/>
        <scheme val="minor"/>
      </rPr>
      <t xml:space="preserve">This figure shows the proportion of small-scale rooftop solar systems installed under the Small-scale Renewable Energy Scheme (SRES) by capacity band in kilowatts (kW) over time. </t>
    </r>
    <r>
      <rPr>
        <b/>
        <sz val="11"/>
        <color theme="1"/>
        <rFont val="Calibri"/>
        <family val="2"/>
        <scheme val="minor"/>
      </rPr>
      <t xml:space="preserve">
</t>
    </r>
  </si>
  <si>
    <t>Table 4.1 Small-scale rooftop solar installations and proportion with reported battery storage, by system installation type and state or territory, H1 2022 to H2 2023</t>
  </si>
  <si>
    <t>Small-scale rooftop solar installations</t>
  </si>
  <si>
    <r>
      <t xml:space="preserve">The small print
</t>
    </r>
    <r>
      <rPr>
        <sz val="11"/>
        <color theme="1"/>
        <rFont val="Calibri"/>
        <family val="2"/>
        <scheme val="minor"/>
      </rPr>
      <t>Replacement systems represent rooftop solar systems categorised in the Renewable Energy Certificate (REC) Registry as replacements.</t>
    </r>
    <r>
      <rPr>
        <b/>
        <sz val="11"/>
        <color theme="1"/>
        <rFont val="Calibri"/>
        <family val="2"/>
        <scheme val="minor"/>
      </rPr>
      <t xml:space="preserve">
</t>
    </r>
  </si>
  <si>
    <r>
      <t xml:space="preserve">The small print
</t>
    </r>
    <r>
      <rPr>
        <sz val="11"/>
        <color theme="1"/>
        <rFont val="Calibri"/>
        <family val="2"/>
        <scheme val="minor"/>
      </rPr>
      <t>Small-scale rooftop solar systems must have a capacity of less than 100kW.
For privacy purposes, data values below 10 have been adjusted to 10, impacting the national total accordingly.</t>
    </r>
    <r>
      <rPr>
        <sz val="11"/>
        <rFont val="Calibri"/>
        <family val="2"/>
        <scheme val="minor"/>
      </rPr>
      <t xml:space="preserve">
Data is as reported to the CER as at 31 December 2023</t>
    </r>
    <r>
      <rPr>
        <sz val="11"/>
        <color theme="1"/>
        <rFont val="Calibri"/>
        <family val="2"/>
        <scheme val="minor"/>
      </rPr>
      <t xml:space="preserve">. A 12 month creation period for registered persons to create small-scale technology certificates (STCs) applies under the Renewable Energy (Electricity) Regulations (2001). Data is subject to change. 
Battery installations are reported on a voluntary basis as part of Small-scale Renewable Energy Scheme (SRES) system registration, and may not be representative or complete.
</t>
    </r>
    <r>
      <rPr>
        <b/>
        <sz val="11"/>
        <color theme="1"/>
        <rFont val="Calibri"/>
        <family val="2"/>
        <scheme val="minor"/>
      </rPr>
      <t xml:space="preserve">System type definitions
</t>
    </r>
    <r>
      <rPr>
        <sz val="11"/>
        <color theme="1"/>
        <rFont val="Calibri"/>
        <family val="2"/>
        <scheme val="minor"/>
      </rPr>
      <t>New installation identifies the first system installed at an address.
Addition identifies a new separate system installed at an address with an existing installation.
Extension identifies components (such as solar panels) added to an existing system.
Replacement identifies rooftop solar systems categorised in the Renewable Energy Certificate (REC) Registry as replacements.</t>
    </r>
  </si>
  <si>
    <t>Small-scale rooftop solar installations and proportion with reported battery storage, by system installation type and state or territory</t>
  </si>
  <si>
    <t>H1 2022 to H2 2023</t>
  </si>
  <si>
    <r>
      <rPr>
        <b/>
        <sz val="11"/>
        <color theme="1"/>
        <rFont val="Calibri"/>
        <family val="2"/>
        <scheme val="minor"/>
      </rPr>
      <t xml:space="preserve">The small print
</t>
    </r>
    <r>
      <rPr>
        <sz val="11"/>
        <color theme="1"/>
        <rFont val="Calibri"/>
        <family val="2"/>
        <scheme val="minor"/>
      </rPr>
      <t xml:space="preserve">Required STC supply refers to the estimated number of STCs to be created (34,400,000) to meet the annual STP liability and under/over supply from previous years. Some weeks are spread across multiple months, the month label refers to the month as at the end of the week. </t>
    </r>
  </si>
  <si>
    <r>
      <rPr>
        <b/>
        <sz val="11"/>
        <color theme="1"/>
        <rFont val="Calibri"/>
        <family val="2"/>
        <scheme val="minor"/>
      </rPr>
      <t>About Figure 5.1</t>
    </r>
    <r>
      <rPr>
        <sz val="11"/>
        <color theme="1"/>
        <rFont val="Calibri"/>
        <family val="2"/>
        <scheme val="minor"/>
      </rPr>
      <t xml:space="preserve">
This figure shows the estimated emissions reduction from the 3 schemes administered by the CER in tonnes of carbon dioxide equivalence (t CO</t>
    </r>
    <r>
      <rPr>
        <vertAlign val="subscript"/>
        <sz val="11"/>
        <color theme="1"/>
        <rFont val="Calibri"/>
        <family val="2"/>
        <scheme val="minor"/>
      </rPr>
      <t>2</t>
    </r>
    <r>
      <rPr>
        <sz val="11"/>
        <color theme="1"/>
        <rFont val="Calibri"/>
        <family val="2"/>
        <scheme val="minor"/>
      </rPr>
      <t>-e) over time.</t>
    </r>
  </si>
  <si>
    <r>
      <rPr>
        <b/>
        <sz val="11"/>
        <color theme="1"/>
        <rFont val="Calibri"/>
        <family val="2"/>
        <scheme val="minor"/>
      </rPr>
      <t>Small print</t>
    </r>
    <r>
      <rPr>
        <sz val="11"/>
        <color theme="1"/>
        <rFont val="Calibri"/>
        <family val="2"/>
        <scheme val="minor"/>
      </rPr>
      <t xml:space="preserve">
A methodological overview of the emission reduction estimates is provided in the Q3 2021 QCMR. 
The 2023 emission intensity of the National Energy Market (NEM) is sourced from OpenNEM. For the SRES carbon content, the estimated generation is based on the installation year only. The ACCU Scheme estimate is based on ACCUs issued in each calendar year, this may include abatement that has occurred in prior years due to the lagged nature of the claiming process. 
Annual values may change over time due to updated generation, scheme information and minor revisions to the methodology. </t>
    </r>
  </si>
  <si>
    <r>
      <rPr>
        <b/>
        <sz val="11"/>
        <color theme="1"/>
        <rFont val="Calibri"/>
        <family val="2"/>
        <scheme val="minor"/>
      </rPr>
      <t xml:space="preserve">The small print </t>
    </r>
    <r>
      <rPr>
        <sz val="11"/>
        <color theme="1"/>
        <rFont val="Calibri"/>
        <family val="2"/>
        <scheme val="minor"/>
      </rPr>
      <t xml:space="preserve">
The Clean Energy Regulator (CER) tracks public FID announcements, this information may not be complete and may change retrospectively. 
Data as </t>
    </r>
    <r>
      <rPr>
        <sz val="11"/>
        <rFont val="Calibri"/>
        <family val="2"/>
        <scheme val="minor"/>
      </rPr>
      <t>at 1 March 2024</t>
    </r>
    <r>
      <rPr>
        <sz val="11"/>
        <color theme="1"/>
        <rFont val="Calibri"/>
        <family val="2"/>
        <scheme val="minor"/>
      </rPr>
      <t xml:space="preserve">. </t>
    </r>
  </si>
  <si>
    <r>
      <rPr>
        <b/>
        <sz val="11"/>
        <color theme="1"/>
        <rFont val="Calibri"/>
        <family val="2"/>
        <scheme val="minor"/>
      </rPr>
      <t xml:space="preserve">The small print </t>
    </r>
    <r>
      <rPr>
        <sz val="11"/>
        <color theme="1"/>
        <rFont val="Calibri"/>
        <family val="2"/>
        <scheme val="minor"/>
      </rPr>
      <t xml:space="preserve">
The Clean Energy Regulator (CER) tracks public FID announcements, this information may not be complete and may change retrospectively.   
Data as </t>
    </r>
    <r>
      <rPr>
        <sz val="11"/>
        <rFont val="Calibri"/>
        <family val="2"/>
        <scheme val="minor"/>
      </rPr>
      <t>at 31 December</t>
    </r>
    <r>
      <rPr>
        <sz val="11"/>
        <color theme="1"/>
        <rFont val="Calibri"/>
        <family val="2"/>
        <scheme val="minor"/>
      </rPr>
      <t xml:space="preserve"> 2023 for approved capacity.
Data as at 1 March 2024 for FID. </t>
    </r>
  </si>
  <si>
    <t>Figure 4.3 Small-scale rooftop solar installed capacity in megawatts (MW) by state and territory, Q1 2019 to Q4 2023</t>
  </si>
  <si>
    <r>
      <rPr>
        <b/>
        <sz val="11"/>
        <color theme="1"/>
        <rFont val="Calibri"/>
        <family val="2"/>
        <scheme val="minor"/>
      </rPr>
      <t>About Figure 4.4</t>
    </r>
    <r>
      <rPr>
        <sz val="11"/>
        <color theme="1"/>
        <rFont val="Calibri"/>
        <family val="2"/>
        <scheme val="minor"/>
      </rPr>
      <t xml:space="preserve">
This figure shows small-scale rooftop solar replacements as a proportion of total installations by state and territory over time. </t>
    </r>
  </si>
  <si>
    <t>Figure 4.5 Small-scale rooftop solar installations, installed capacity, and average system size, Q1 2019 to Q4 2023</t>
  </si>
  <si>
    <r>
      <rPr>
        <b/>
        <sz val="11"/>
        <color theme="1"/>
        <rFont val="Calibri"/>
        <family val="2"/>
        <scheme val="minor"/>
      </rPr>
      <t>About Figure 4.5</t>
    </r>
    <r>
      <rPr>
        <sz val="11"/>
        <color theme="1"/>
        <rFont val="Calibri"/>
        <family val="2"/>
        <scheme val="minor"/>
      </rPr>
      <t xml:space="preserve">
This figure shows the installed capacity in megawatts (MW), average system size in kilowatts (kW), and number of small-scale rooftop solar installations over time.</t>
    </r>
  </si>
  <si>
    <t>Figure 2.1 Installed and approved renewable capacity by technology type, 2018 to 2023</t>
  </si>
  <si>
    <r>
      <rPr>
        <b/>
        <sz val="11"/>
        <color theme="1"/>
        <rFont val="Calibri"/>
        <family val="2"/>
        <scheme val="minor"/>
      </rPr>
      <t>About Figure 3.2</t>
    </r>
    <r>
      <rPr>
        <sz val="11"/>
        <color theme="1"/>
        <rFont val="Calibri"/>
        <family val="2"/>
        <scheme val="minor"/>
      </rPr>
      <t xml:space="preserve">
This figure shows FID and approved capacity in gigawatts (GW) over time. Large-scale renewable power stations are approved by the Clean Energy Regulator (CER) to generate large-scale generation certificates (LGCs). Typically, power stations take a minimum of 12 months to be built and reach first generation of electricity, with many taking much longer.</t>
    </r>
  </si>
  <si>
    <r>
      <rPr>
        <b/>
        <sz val="11"/>
        <color theme="1"/>
        <rFont val="Calibri"/>
        <family val="2"/>
        <scheme val="minor"/>
      </rPr>
      <t>About Figure 3.3</t>
    </r>
    <r>
      <rPr>
        <sz val="11"/>
        <color theme="1"/>
        <rFont val="Calibri"/>
        <family val="2"/>
        <scheme val="minor"/>
      </rPr>
      <t xml:space="preserve">
This figure shows the capacity and four quarter rolling average of large-scale renewable power stations to reach FID over time. </t>
    </r>
  </si>
  <si>
    <r>
      <rPr>
        <b/>
        <sz val="11"/>
        <color theme="1"/>
        <rFont val="Calibri"/>
        <family val="2"/>
        <scheme val="minor"/>
      </rPr>
      <t>About Figure 4.3</t>
    </r>
    <r>
      <rPr>
        <sz val="11"/>
        <color theme="1"/>
        <rFont val="Calibri"/>
        <family val="2"/>
        <scheme val="minor"/>
      </rPr>
      <t xml:space="preserve">
This figure shows the small-scale rooftop solar installed capacity under the Small-scale Renewable Energy Scheme (SRES) by state and territory over time. </t>
    </r>
  </si>
  <si>
    <t>Figure 4.4 Proportion of replacement small-scale rooftop solar by state and territory, Q1 2022 to Q4 2023</t>
  </si>
  <si>
    <r>
      <rPr>
        <b/>
        <sz val="11"/>
        <color theme="1"/>
        <rFont val="Calibri"/>
        <family val="2"/>
        <scheme val="minor"/>
      </rPr>
      <t>About Figure 2.2</t>
    </r>
    <r>
      <rPr>
        <sz val="11"/>
        <color theme="1"/>
        <rFont val="Calibri"/>
        <family val="2"/>
        <scheme val="minor"/>
      </rPr>
      <t xml:space="preserve">
This figure shows the share of generation contributed by renewables in the</t>
    </r>
    <r>
      <rPr>
        <sz val="11"/>
        <rFont val="Calibri"/>
        <family val="2"/>
        <scheme val="minor"/>
      </rPr>
      <t xml:space="preserve"> NEM over time.</t>
    </r>
    <r>
      <rPr>
        <sz val="11"/>
        <color theme="1"/>
        <rFont val="Calibri"/>
        <family val="2"/>
        <scheme val="minor"/>
      </rPr>
      <t xml:space="preserve"> It also shows the emissions intensity of the NEM as tonnes of carbon dioxide equivalent (t CO</t>
    </r>
    <r>
      <rPr>
        <vertAlign val="subscript"/>
        <sz val="11"/>
        <color theme="1"/>
        <rFont val="Calibri"/>
        <family val="2"/>
        <scheme val="minor"/>
      </rPr>
      <t>2</t>
    </r>
    <r>
      <rPr>
        <sz val="11"/>
        <color theme="1"/>
        <rFont val="Calibri"/>
        <family val="2"/>
        <scheme val="minor"/>
      </rPr>
      <t xml:space="preserve">-e) per megawatt hour (MWh) over time. The NEM operates in ACT, NSW, Queensland, SA, Victoria and Tasmania. It does not include WA or NT. </t>
    </r>
  </si>
  <si>
    <r>
      <rPr>
        <b/>
        <sz val="11"/>
        <color theme="1"/>
        <rFont val="Calibri"/>
        <family val="2"/>
        <scheme val="minor"/>
      </rPr>
      <t xml:space="preserve">The small print </t>
    </r>
    <r>
      <rPr>
        <sz val="11"/>
        <color theme="1"/>
        <rFont val="Calibri"/>
        <family val="2"/>
        <scheme val="minor"/>
      </rPr>
      <t xml:space="preserve">
A 12 month creation period for registered persons to create small-scale technology certificates (STCs) applies under the Renewable Energy (Electricity) Regulations (2001). SRES installed capacity in 2023 has been lag-adjusted to account for the 12 month creation rule and is an estimate only. The 2023 installed capacity figure may change.
Capacity figures relating to the LRET are based on the approval date. This is the date a renewable energy power station was approved by the Clean Energy Regulator (CER) to be accredited to generate large-scale generation certificates (LGCs).</t>
    </r>
  </si>
  <si>
    <t xml:space="preserve">These ACCU cancellations in the Australian National Register of Emissions Units (ANREU) are for purposes other than deliveries against Commonwealth carbon abatement contract milestones or surrenders for Safeguard Mechanism obligations. They could be voluntary to show progress towards reducing net scope 1 emissions or to meet state or territory regulatory requirements. 
</t>
  </si>
  <si>
    <r>
      <t xml:space="preserve">The small print
</t>
    </r>
    <r>
      <rPr>
        <sz val="11"/>
        <color theme="1"/>
        <rFont val="Calibri"/>
        <family val="2"/>
        <scheme val="minor"/>
      </rPr>
      <t xml:space="preserve">The Clean Energy Regulator (CER) tracks public FID announcements, this information may not be complete and may change retrospectively. NEM data sourced from OpenNEM. LGC spot price sourced from CORE markets. </t>
    </r>
    <r>
      <rPr>
        <b/>
        <sz val="11"/>
        <color theme="1"/>
        <rFont val="Calibri"/>
        <family val="2"/>
        <scheme val="minor"/>
      </rPr>
      <t xml:space="preserve">
</t>
    </r>
    <r>
      <rPr>
        <sz val="11"/>
        <color theme="1"/>
        <rFont val="Calibri"/>
        <family val="2"/>
        <scheme val="minor"/>
      </rPr>
      <t xml:space="preserve">Data as at 31 December 2023 for wholesale prices (wind and solar) and LGC price.
Data as at 1 March 2024 for FID.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</si>
</sst>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44" formatCode="_-&quot;$&quot;* #,##0.00_-;\-&quot;$&quot;* #,##0.00_-;_-&quot;$&quot;* &quot;-&quot;??_-;_-@_-"/>
    <numFmt numFmtId="43" formatCode="_-* #,##0.00_-;\-* #,##0.00_-;_-* &quot;-&quot;??_-;_-@_-"/>
    <numFmt numFmtId="164" formatCode="_-* #,##0_-;\-* #,##0_-;_-* &quot;-&quot;??_-;_-@_-"/>
    <numFmt numFmtId="165" formatCode="0.0%"/>
    <numFmt numFmtId="166" formatCode="_-* #,##0.0_-;\-* #,##0.0_-;_-* &quot;-&quot;??_-;_-@_-"/>
    <numFmt numFmtId="167" formatCode="_-&quot;$&quot;* #,##0_-;\-&quot;$&quot;* #,##0_-;_-&quot;$&quot;* &quot;-&quot;??_-;_-@_-"/>
    <numFmt numFmtId="168" formatCode="#,##0_ ;\-#,##0\ "/>
    <numFmt numFmtId="169" formatCode="0.0_ ;\-0.0\ "/>
    <numFmt numFmtId="170" formatCode="0.0"/>
  </numFmts>
  <fonts count="27" x14ac:knownFonts="1">
    <font>
      <sz val="11"/>
      <color theme="1"/>
      <name val="Calibri"/>
      <family val="2"/>
      <scheme val="minor"/>
    </font>
    <font>
      <sz val="11"/>
      <color theme="1"/>
      <name val="Calibri"/>
      <family val="2"/>
      <scheme val="minor"/>
    </font>
    <font>
      <sz val="11"/>
      <color theme="1"/>
      <name val="Calibri"/>
      <family val="2"/>
    </font>
    <font>
      <b/>
      <sz val="11"/>
      <color theme="1"/>
      <name val="Calibri"/>
      <family val="2"/>
      <scheme val="minor"/>
    </font>
    <font>
      <sz val="11"/>
      <name val="Calibri"/>
      <family val="2"/>
    </font>
    <font>
      <sz val="9"/>
      <color theme="1"/>
      <name val="Verdana"/>
      <family val="2"/>
    </font>
    <font>
      <sz val="8"/>
      <name val="Calibri"/>
      <family val="2"/>
      <scheme val="minor"/>
    </font>
    <font>
      <b/>
      <sz val="11"/>
      <color theme="1"/>
      <name val="Calibri"/>
      <family val="2"/>
    </font>
    <font>
      <u/>
      <sz val="11"/>
      <color theme="10"/>
      <name val="Calibri"/>
      <family val="2"/>
      <scheme val="minor"/>
    </font>
    <font>
      <b/>
      <sz val="14"/>
      <color theme="1"/>
      <name val="Calibri"/>
      <family val="2"/>
      <scheme val="minor"/>
    </font>
    <font>
      <sz val="11"/>
      <name val="Calibri"/>
      <family val="2"/>
      <scheme val="minor"/>
    </font>
    <font>
      <b/>
      <sz val="11"/>
      <name val="Calibri"/>
      <family val="2"/>
    </font>
    <font>
      <b/>
      <sz val="14"/>
      <name val="Calibri"/>
      <family val="2"/>
      <scheme val="minor"/>
    </font>
    <font>
      <b/>
      <sz val="11"/>
      <name val="Calibri"/>
      <family val="2"/>
      <scheme val="minor"/>
    </font>
    <font>
      <u/>
      <sz val="11"/>
      <name val="Calibri"/>
      <family val="2"/>
      <scheme val="minor"/>
    </font>
    <font>
      <b/>
      <sz val="20"/>
      <name val="Calibri"/>
      <family val="2"/>
    </font>
    <font>
      <b/>
      <sz val="20"/>
      <name val="Calibri"/>
      <family val="2"/>
      <scheme val="minor"/>
    </font>
    <font>
      <sz val="12"/>
      <name val="Calibri"/>
      <family val="2"/>
    </font>
    <font>
      <u/>
      <sz val="11"/>
      <color rgb="FF005874"/>
      <name val="Calibri"/>
      <family val="2"/>
      <scheme val="minor"/>
    </font>
    <font>
      <b/>
      <u/>
      <sz val="11"/>
      <color theme="10"/>
      <name val="Calibri"/>
      <family val="2"/>
      <scheme val="minor"/>
    </font>
    <font>
      <sz val="11"/>
      <color rgb="FF000000"/>
      <name val="Calibri"/>
      <family val="2"/>
    </font>
    <font>
      <b/>
      <sz val="11"/>
      <color rgb="FF000000"/>
      <name val="Calibri"/>
      <family val="2"/>
    </font>
    <font>
      <sz val="11"/>
      <color rgb="FF383A42"/>
      <name val="Calibri"/>
      <family val="2"/>
      <scheme val="minor"/>
    </font>
    <font>
      <b/>
      <sz val="11"/>
      <color rgb="FFFFFFFF"/>
      <name val="Calibri"/>
      <family val="2"/>
      <scheme val="minor"/>
    </font>
    <font>
      <sz val="11"/>
      <color rgb="FFC00000"/>
      <name val="Calibri"/>
      <family val="2"/>
      <scheme val="minor"/>
    </font>
    <font>
      <vertAlign val="subscript"/>
      <sz val="11"/>
      <color theme="1"/>
      <name val="Calibri"/>
      <family val="2"/>
      <scheme val="minor"/>
    </font>
    <font>
      <b/>
      <vertAlign val="subscript"/>
      <sz val="11"/>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DADBD9"/>
        <bgColor indexed="64"/>
      </patternFill>
    </fill>
    <fill>
      <patternFill patternType="solid">
        <fgColor theme="3" tint="0.79998168889431442"/>
        <bgColor indexed="64"/>
      </patternFill>
    </fill>
    <fill>
      <patternFill patternType="solid">
        <fgColor rgb="FF727477"/>
        <bgColor indexed="64"/>
      </patternFill>
    </fill>
    <fill>
      <patternFill patternType="solid">
        <fgColor rgb="FFE8EAE8"/>
        <bgColor indexed="64"/>
      </patternFill>
    </fill>
    <fill>
      <patternFill patternType="solid">
        <fgColor rgb="FFE8E8E8"/>
        <bgColor indexed="64"/>
      </patternFill>
    </fill>
    <fill>
      <patternFill patternType="solid">
        <fgColor rgb="FFE8E9E7"/>
        <bgColor indexed="64"/>
      </patternFill>
    </fill>
    <fill>
      <patternFill patternType="solid">
        <fgColor rgb="FFD5D6D4"/>
        <bgColor indexed="64"/>
      </patternFill>
    </fill>
  </fills>
  <borders count="42">
    <border>
      <left/>
      <right/>
      <top/>
      <bottom/>
      <diagonal/>
    </border>
    <border>
      <left style="thin">
        <color rgb="FFC0C2C4"/>
      </left>
      <right style="thin">
        <color rgb="FFC0C2C4"/>
      </right>
      <top style="thin">
        <color rgb="FFC0C2C4"/>
      </top>
      <bottom/>
      <diagonal/>
    </border>
    <border>
      <left/>
      <right style="thin">
        <color rgb="FFC0C2C4"/>
      </right>
      <top style="thin">
        <color rgb="FFC0C2C4"/>
      </top>
      <bottom/>
      <diagonal/>
    </border>
    <border>
      <left style="medium">
        <color rgb="FFFFFFFF"/>
      </left>
      <right style="medium">
        <color rgb="FFFFFFFF"/>
      </right>
      <top style="medium">
        <color rgb="FFFFFFFF"/>
      </top>
      <bottom style="medium">
        <color rgb="FFFFFFFF"/>
      </bottom>
      <diagonal/>
    </border>
    <border>
      <left style="medium">
        <color rgb="FFFFFFFF"/>
      </left>
      <right/>
      <top/>
      <bottom/>
      <diagonal/>
    </border>
    <border>
      <left/>
      <right/>
      <top/>
      <bottom style="thick">
        <color rgb="FFFCBA5C"/>
      </bottom>
      <diagonal/>
    </border>
    <border>
      <left style="thin">
        <color rgb="FFC0C2C4"/>
      </left>
      <right style="thin">
        <color rgb="FFC0C2C4"/>
      </right>
      <top style="thin">
        <color rgb="FFC0C2C4"/>
      </top>
      <bottom style="thin">
        <color rgb="FFC0C2C4"/>
      </bottom>
      <diagonal/>
    </border>
    <border>
      <left style="thin">
        <color rgb="FFC0C2C4"/>
      </left>
      <right style="thin">
        <color rgb="FFC0C2C4"/>
      </right>
      <top/>
      <bottom style="thin">
        <color rgb="FFC0C2C4"/>
      </bottom>
      <diagonal/>
    </border>
    <border>
      <left/>
      <right/>
      <top/>
      <bottom style="thick">
        <color theme="5"/>
      </bottom>
      <diagonal/>
    </border>
    <border>
      <left/>
      <right style="thin">
        <color rgb="FFC0C2C4"/>
      </right>
      <top style="thick">
        <color theme="5"/>
      </top>
      <bottom/>
      <diagonal/>
    </border>
    <border>
      <left style="thin">
        <color rgb="FFC0C2C4"/>
      </left>
      <right style="thin">
        <color rgb="FFC0C2C4"/>
      </right>
      <top style="thick">
        <color theme="5"/>
      </top>
      <bottom style="thin">
        <color rgb="FFC0C2C4"/>
      </bottom>
      <diagonal/>
    </border>
    <border>
      <left/>
      <right/>
      <top style="thin">
        <color rgb="FFC0C2C4"/>
      </top>
      <bottom/>
      <diagonal/>
    </border>
    <border>
      <left style="thin">
        <color rgb="FFC0C2C4"/>
      </left>
      <right/>
      <top style="thick">
        <color rgb="FFFCBA5C"/>
      </top>
      <bottom/>
      <diagonal/>
    </border>
    <border>
      <left style="thin">
        <color rgb="FFC0C2C4"/>
      </left>
      <right style="thin">
        <color rgb="FFC0C2C4"/>
      </right>
      <top style="thick">
        <color rgb="FFFCBA5C"/>
      </top>
      <bottom/>
      <diagonal/>
    </border>
    <border>
      <left style="thin">
        <color rgb="FFC0C2C4"/>
      </left>
      <right/>
      <top style="thin">
        <color rgb="FFC0C2C4"/>
      </top>
      <bottom/>
      <diagonal/>
    </border>
    <border>
      <left style="thin">
        <color rgb="FFC0C2C4"/>
      </left>
      <right/>
      <top style="thin">
        <color rgb="FFC0C2C4"/>
      </top>
      <bottom style="thin">
        <color rgb="FFC0C2C4"/>
      </bottom>
      <diagonal/>
    </border>
    <border>
      <left/>
      <right style="thin">
        <color theme="3" tint="0.59996337778862885"/>
      </right>
      <top style="thin">
        <color theme="3" tint="0.59996337778862885"/>
      </top>
      <bottom style="thick">
        <color rgb="FFFCBA5C"/>
      </bottom>
      <diagonal/>
    </border>
    <border>
      <left/>
      <right/>
      <top style="thin">
        <color theme="3" tint="0.59996337778862885"/>
      </top>
      <bottom style="thick">
        <color rgb="FFFCBA5C"/>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right style="thin">
        <color theme="3" tint="0.59996337778862885"/>
      </right>
      <top style="thin">
        <color theme="3" tint="0.59996337778862885"/>
      </top>
      <bottom style="thin">
        <color theme="3" tint="0.59996337778862885"/>
      </bottom>
      <diagonal/>
    </border>
    <border>
      <left style="thin">
        <color theme="3" tint="0.59996337778862885"/>
      </left>
      <right/>
      <top style="thin">
        <color theme="3" tint="0.59996337778862885"/>
      </top>
      <bottom style="thin">
        <color theme="3" tint="0.59996337778862885"/>
      </bottom>
      <diagonal/>
    </border>
    <border>
      <left/>
      <right style="thin">
        <color theme="3" tint="0.59996337778862885"/>
      </right>
      <top/>
      <bottom style="thick">
        <color rgb="FFFCBA5C"/>
      </bottom>
      <diagonal/>
    </border>
    <border>
      <left style="thin">
        <color theme="3" tint="0.59996337778862885"/>
      </left>
      <right style="thin">
        <color theme="3" tint="0.59996337778862885"/>
      </right>
      <top/>
      <bottom style="thick">
        <color rgb="FFFCBA5C"/>
      </bottom>
      <diagonal/>
    </border>
    <border>
      <left/>
      <right style="thin">
        <color theme="3" tint="0.59996337778862885"/>
      </right>
      <top style="thin">
        <color theme="3" tint="0.59996337778862885"/>
      </top>
      <bottom/>
      <diagonal/>
    </border>
    <border>
      <left style="thin">
        <color theme="3" tint="0.59996337778862885"/>
      </left>
      <right style="thin">
        <color theme="3" tint="0.59996337778862885"/>
      </right>
      <top style="thin">
        <color theme="3" tint="0.59996337778862885"/>
      </top>
      <bottom/>
      <diagonal/>
    </border>
    <border>
      <left style="thin">
        <color theme="2" tint="-0.249977111117893"/>
      </left>
      <right/>
      <top/>
      <bottom style="thick">
        <color rgb="FFFCBA5C"/>
      </bottom>
      <diagonal/>
    </border>
    <border>
      <left/>
      <right style="thin">
        <color theme="2" tint="-0.249977111117893"/>
      </right>
      <top/>
      <bottom style="thick">
        <color rgb="FFFCBA5C"/>
      </bottom>
      <diagonal/>
    </border>
    <border>
      <left style="thin">
        <color rgb="FFC0C2C4"/>
      </left>
      <right style="thin">
        <color theme="2" tint="-0.249977111117893"/>
      </right>
      <top style="thick">
        <color rgb="FFFCBA5C"/>
      </top>
      <bottom/>
      <diagonal/>
    </border>
    <border>
      <left style="thin">
        <color rgb="FFC0C2C4"/>
      </left>
      <right style="thin">
        <color rgb="FFC0C2C4"/>
      </right>
      <top/>
      <bottom/>
      <diagonal/>
    </border>
    <border>
      <left style="thin">
        <color rgb="FFC0C2C4"/>
      </left>
      <right style="thin">
        <color theme="2" tint="-0.249977111117893"/>
      </right>
      <top style="thin">
        <color rgb="FFC0C2C4"/>
      </top>
      <bottom/>
      <diagonal/>
    </border>
    <border>
      <left style="thin">
        <color rgb="FFC0C2C4"/>
      </left>
      <right style="thin">
        <color theme="2" tint="-0.249977111117893"/>
      </right>
      <top style="thin">
        <color rgb="FFC0C2C4"/>
      </top>
      <bottom style="thin">
        <color rgb="FFC0C2C4"/>
      </bottom>
      <diagonal/>
    </border>
    <border>
      <left style="thin">
        <color theme="2" tint="-0.249977111117893"/>
      </left>
      <right/>
      <top style="thin">
        <color theme="2" tint="-0.249977111117893"/>
      </top>
      <bottom/>
      <diagonal/>
    </border>
    <border>
      <left/>
      <right style="thin">
        <color theme="2" tint="-0.249977111117893"/>
      </right>
      <top style="thin">
        <color theme="2" tint="-0.249977111117893"/>
      </top>
      <bottom/>
      <diagonal/>
    </border>
    <border>
      <left/>
      <right style="thin">
        <color theme="2" tint="-0.249977111117893"/>
      </right>
      <top/>
      <bottom/>
      <diagonal/>
    </border>
    <border>
      <left style="thin">
        <color rgb="FFC0C2C4"/>
      </left>
      <right style="thin">
        <color theme="2" tint="-0.249977111117893"/>
      </right>
      <top/>
      <bottom/>
      <diagonal/>
    </border>
    <border>
      <left style="thin">
        <color rgb="FFC0C2C4"/>
      </left>
      <right style="thin">
        <color rgb="FFC0C2C4"/>
      </right>
      <top style="thick">
        <color rgb="FFFCBA5C"/>
      </top>
      <bottom style="thin">
        <color rgb="FFC0C2C4"/>
      </bottom>
      <diagonal/>
    </border>
    <border>
      <left style="thin">
        <color rgb="FFC0C2C4"/>
      </left>
      <right style="thin">
        <color rgb="FFC0C2C4"/>
      </right>
      <top style="thin">
        <color rgb="FFC0C2C4"/>
      </top>
      <bottom style="thick">
        <color rgb="FFFCBA5C"/>
      </bottom>
      <diagonal/>
    </border>
    <border>
      <left style="thin">
        <color theme="3" tint="0.59996337778862885"/>
      </left>
      <right style="thin">
        <color theme="3" tint="0.59996337778862885"/>
      </right>
      <top style="thin">
        <color theme="3" tint="0.59996337778862885"/>
      </top>
      <bottom style="thick">
        <color rgb="FFFCBA5C"/>
      </bottom>
      <diagonal/>
    </border>
    <border>
      <left/>
      <right/>
      <top/>
      <bottom style="thin">
        <color theme="2" tint="-0.249977111117893"/>
      </bottom>
      <diagonal/>
    </border>
    <border>
      <left/>
      <right/>
      <top/>
      <bottom style="thin">
        <color rgb="FFC0C2C4"/>
      </bottom>
      <diagonal/>
    </border>
    <border>
      <left/>
      <right/>
      <top/>
      <bottom style="thin">
        <color theme="3" tint="0.59996337778862885"/>
      </bottom>
      <diagonal/>
    </border>
    <border>
      <left style="thin">
        <color rgb="FFC0C2C4"/>
      </left>
      <right/>
      <top/>
      <bottom style="thin">
        <color theme="3" tint="0.59996337778862885"/>
      </bottom>
      <diagonal/>
    </border>
  </borders>
  <cellStyleXfs count="63">
    <xf numFmtId="0" fontId="0"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5"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3" fontId="5" fillId="0" borderId="0" applyFont="0" applyFill="0" applyBorder="0" applyAlignment="0" applyProtection="0"/>
    <xf numFmtId="0" fontId="1" fillId="0" borderId="0"/>
    <xf numFmtId="44" fontId="5"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8" fillId="0" borderId="0" applyNumberForma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282">
    <xf numFmtId="0" fontId="0" fillId="0" borderId="0" xfId="0"/>
    <xf numFmtId="0" fontId="0" fillId="2" borderId="0" xfId="0" applyFill="1"/>
    <xf numFmtId="14" fontId="0" fillId="2" borderId="0" xfId="0" applyNumberFormat="1" applyFill="1"/>
    <xf numFmtId="0" fontId="10" fillId="0" borderId="0" xfId="0" applyFont="1"/>
    <xf numFmtId="0" fontId="13" fillId="0" borderId="0" xfId="0" applyFont="1"/>
    <xf numFmtId="0" fontId="11" fillId="0" borderId="0" xfId="0" applyFont="1"/>
    <xf numFmtId="0" fontId="0" fillId="2" borderId="0" xfId="0" applyFill="1" applyAlignment="1">
      <alignment vertical="top"/>
    </xf>
    <xf numFmtId="3" fontId="0" fillId="0" borderId="0" xfId="1" applyNumberFormat="1" applyFont="1" applyFill="1" applyBorder="1"/>
    <xf numFmtId="0" fontId="12" fillId="0" borderId="0" xfId="0" applyFont="1" applyAlignment="1">
      <alignment horizontal="left" vertical="center" readingOrder="1"/>
    </xf>
    <xf numFmtId="0" fontId="13" fillId="0" borderId="0" xfId="25" applyFont="1"/>
    <xf numFmtId="0" fontId="0" fillId="0" borderId="0" xfId="0" applyAlignment="1">
      <alignment vertical="top" wrapText="1"/>
    </xf>
    <xf numFmtId="164" fontId="0" fillId="3" borderId="0" xfId="1" applyNumberFormat="1" applyFont="1" applyFill="1" applyBorder="1" applyAlignment="1">
      <alignment horizontal="center"/>
    </xf>
    <xf numFmtId="164" fontId="1" fillId="3" borderId="0" xfId="1" applyNumberFormat="1" applyFont="1" applyFill="1" applyBorder="1" applyAlignment="1">
      <alignment vertical="top"/>
    </xf>
    <xf numFmtId="0" fontId="3" fillId="0" borderId="0" xfId="0" applyFont="1"/>
    <xf numFmtId="0" fontId="21" fillId="0" borderId="0" xfId="0" applyFont="1" applyAlignment="1">
      <alignment vertical="center" wrapText="1"/>
    </xf>
    <xf numFmtId="0" fontId="8" fillId="0" borderId="0" xfId="42" applyFill="1" applyBorder="1"/>
    <xf numFmtId="0" fontId="13" fillId="0" borderId="0" xfId="0" applyFont="1" applyAlignment="1">
      <alignment horizontal="left"/>
    </xf>
    <xf numFmtId="164" fontId="0" fillId="0" borderId="0" xfId="1" applyNumberFormat="1" applyFont="1" applyFill="1" applyBorder="1"/>
    <xf numFmtId="17" fontId="11" fillId="0" borderId="0" xfId="0" applyNumberFormat="1" applyFont="1"/>
    <xf numFmtId="17" fontId="13" fillId="0" borderId="0" xfId="0" applyNumberFormat="1" applyFont="1"/>
    <xf numFmtId="3" fontId="4" fillId="3" borderId="0" xfId="1" applyNumberFormat="1" applyFont="1" applyFill="1" applyBorder="1" applyAlignment="1">
      <alignment horizontal="right"/>
    </xf>
    <xf numFmtId="0" fontId="7" fillId="0" borderId="0" xfId="0" applyFont="1"/>
    <xf numFmtId="0" fontId="3" fillId="3" borderId="0" xfId="0" applyFont="1" applyFill="1"/>
    <xf numFmtId="164" fontId="0" fillId="0" borderId="0" xfId="0" applyNumberFormat="1"/>
    <xf numFmtId="3" fontId="0" fillId="0" borderId="0" xfId="0" applyNumberFormat="1"/>
    <xf numFmtId="0" fontId="0" fillId="0" borderId="0" xfId="0" applyAlignment="1">
      <alignment horizontal="left" vertical="top" wrapText="1"/>
    </xf>
    <xf numFmtId="3" fontId="2" fillId="0" borderId="0" xfId="1" applyNumberFormat="1" applyFont="1" applyFill="1" applyBorder="1" applyAlignment="1">
      <alignment horizontal="right"/>
    </xf>
    <xf numFmtId="0" fontId="0" fillId="0" borderId="0" xfId="0" applyAlignment="1">
      <alignment vertical="top"/>
    </xf>
    <xf numFmtId="0" fontId="0" fillId="0" borderId="0" xfId="0" applyAlignment="1">
      <alignment horizontal="right"/>
    </xf>
    <xf numFmtId="0" fontId="3" fillId="3" borderId="0" xfId="0" applyFont="1" applyFill="1" applyAlignment="1">
      <alignment horizontal="right"/>
    </xf>
    <xf numFmtId="14" fontId="0" fillId="0" borderId="0" xfId="0" applyNumberFormat="1"/>
    <xf numFmtId="44" fontId="1" fillId="0" borderId="0" xfId="3" applyFont="1" applyFill="1" applyBorder="1"/>
    <xf numFmtId="44" fontId="0" fillId="0" borderId="0" xfId="3" applyFont="1" applyFill="1"/>
    <xf numFmtId="0" fontId="3" fillId="0" borderId="0" xfId="0" applyFont="1" applyAlignment="1">
      <alignment horizontal="right"/>
    </xf>
    <xf numFmtId="164" fontId="0" fillId="3" borderId="0" xfId="1" applyNumberFormat="1" applyFont="1" applyFill="1" applyBorder="1" applyAlignment="1">
      <alignment horizontal="right"/>
    </xf>
    <xf numFmtId="9" fontId="0" fillId="0" borderId="0" xfId="43" applyFont="1" applyFill="1" applyBorder="1"/>
    <xf numFmtId="0" fontId="13" fillId="3" borderId="0" xfId="0" applyFont="1" applyFill="1" applyAlignment="1">
      <alignment horizontal="right"/>
    </xf>
    <xf numFmtId="166" fontId="0" fillId="0" borderId="0" xfId="0" applyNumberFormat="1"/>
    <xf numFmtId="164" fontId="7" fillId="3" borderId="0" xfId="1" applyNumberFormat="1" applyFont="1" applyFill="1" applyBorder="1" applyAlignment="1">
      <alignment horizontal="right"/>
    </xf>
    <xf numFmtId="3" fontId="2" fillId="0" borderId="0" xfId="1" applyNumberFormat="1" applyFont="1" applyFill="1" applyBorder="1"/>
    <xf numFmtId="3" fontId="2" fillId="3" borderId="0" xfId="1" applyNumberFormat="1" applyFont="1" applyFill="1" applyBorder="1"/>
    <xf numFmtId="3" fontId="2" fillId="3" borderId="0" xfId="1" applyNumberFormat="1" applyFont="1" applyFill="1" applyBorder="1" applyAlignment="1">
      <alignment horizontal="right"/>
    </xf>
    <xf numFmtId="3" fontId="0" fillId="0" borderId="0" xfId="1" applyNumberFormat="1" applyFont="1" applyFill="1" applyBorder="1" applyAlignment="1">
      <alignment horizontal="right"/>
    </xf>
    <xf numFmtId="164" fontId="3" fillId="3" borderId="0" xfId="1" applyNumberFormat="1" applyFont="1" applyFill="1" applyBorder="1" applyAlignment="1">
      <alignment horizontal="right"/>
    </xf>
    <xf numFmtId="164" fontId="11" fillId="3" borderId="0" xfId="1" applyNumberFormat="1" applyFont="1" applyFill="1" applyBorder="1" applyAlignment="1">
      <alignment horizontal="right"/>
    </xf>
    <xf numFmtId="3" fontId="4" fillId="0" borderId="0" xfId="1" applyNumberFormat="1" applyFont="1" applyFill="1" applyBorder="1"/>
    <xf numFmtId="165" fontId="0" fillId="0" borderId="0" xfId="43" applyNumberFormat="1" applyFont="1" applyFill="1" applyBorder="1"/>
    <xf numFmtId="0" fontId="0" fillId="0" borderId="0" xfId="0" applyAlignment="1">
      <alignment horizontal="center" vertical="center"/>
    </xf>
    <xf numFmtId="0" fontId="3" fillId="0" borderId="0" xfId="0" applyFont="1" applyAlignment="1">
      <alignment wrapText="1"/>
    </xf>
    <xf numFmtId="3" fontId="0" fillId="3" borderId="0" xfId="1" applyNumberFormat="1" applyFont="1" applyFill="1" applyBorder="1" applyAlignment="1">
      <alignment horizontal="right"/>
    </xf>
    <xf numFmtId="0" fontId="5" fillId="0" borderId="0" xfId="4"/>
    <xf numFmtId="0" fontId="18" fillId="0" borderId="0" xfId="0" quotePrefix="1" applyFont="1"/>
    <xf numFmtId="0" fontId="8" fillId="0" borderId="0" xfId="42" quotePrefix="1" applyFill="1" applyBorder="1"/>
    <xf numFmtId="0" fontId="19" fillId="0" borderId="0" xfId="42" applyFont="1" applyFill="1" applyBorder="1"/>
    <xf numFmtId="164" fontId="0" fillId="3" borderId="0" xfId="1" applyNumberFormat="1" applyFont="1" applyFill="1" applyBorder="1" applyAlignment="1">
      <alignment vertical="top"/>
    </xf>
    <xf numFmtId="3" fontId="2" fillId="0" borderId="0" xfId="1" applyNumberFormat="1" applyFont="1" applyFill="1" applyAlignment="1">
      <alignment horizontal="right"/>
    </xf>
    <xf numFmtId="3" fontId="0" fillId="0" borderId="0" xfId="1" applyNumberFormat="1" applyFont="1" applyFill="1"/>
    <xf numFmtId="3" fontId="7" fillId="4" borderId="0" xfId="1" applyNumberFormat="1" applyFont="1" applyFill="1" applyBorder="1" applyAlignment="1">
      <alignment horizontal="right"/>
    </xf>
    <xf numFmtId="3" fontId="7" fillId="4" borderId="0" xfId="1" applyNumberFormat="1" applyFont="1" applyFill="1" applyAlignment="1">
      <alignment horizontal="right"/>
    </xf>
    <xf numFmtId="3" fontId="0" fillId="4" borderId="0" xfId="1" applyNumberFormat="1" applyFont="1" applyFill="1"/>
    <xf numFmtId="3" fontId="13" fillId="4" borderId="0" xfId="1" applyNumberFormat="1" applyFont="1" applyFill="1" applyBorder="1" applyAlignment="1">
      <alignment horizontal="right"/>
    </xf>
    <xf numFmtId="3" fontId="13" fillId="4" borderId="0" xfId="1" applyNumberFormat="1" applyFont="1" applyFill="1" applyAlignment="1">
      <alignment horizontal="right"/>
    </xf>
    <xf numFmtId="0" fontId="7" fillId="4" borderId="0" xfId="0" applyFont="1" applyFill="1"/>
    <xf numFmtId="0" fontId="10" fillId="0" borderId="0" xfId="0" applyFont="1" applyAlignment="1">
      <alignment wrapText="1"/>
    </xf>
    <xf numFmtId="9" fontId="0" fillId="0" borderId="0" xfId="43" applyFont="1"/>
    <xf numFmtId="9" fontId="0" fillId="0" borderId="0" xfId="43" applyFont="1" applyFill="1"/>
    <xf numFmtId="9" fontId="0" fillId="0" borderId="0" xfId="43" applyFont="1" applyAlignment="1">
      <alignment horizontal="right"/>
    </xf>
    <xf numFmtId="9" fontId="0" fillId="0" borderId="0" xfId="43" applyFont="1" applyFill="1" applyAlignment="1">
      <alignment horizontal="right"/>
    </xf>
    <xf numFmtId="167" fontId="0" fillId="0" borderId="0" xfId="3" applyNumberFormat="1" applyFont="1" applyAlignment="1"/>
    <xf numFmtId="164" fontId="0" fillId="0" borderId="0" xfId="1" applyNumberFormat="1" applyFont="1" applyFill="1"/>
    <xf numFmtId="164" fontId="0" fillId="2" borderId="0" xfId="1" applyNumberFormat="1" applyFont="1" applyFill="1"/>
    <xf numFmtId="164" fontId="10" fillId="0" borderId="1" xfId="1" applyNumberFormat="1" applyFont="1" applyFill="1" applyBorder="1" applyAlignment="1">
      <alignment horizontal="right"/>
    </xf>
    <xf numFmtId="164" fontId="0" fillId="2" borderId="2" xfId="1" applyNumberFormat="1" applyFont="1" applyFill="1" applyBorder="1"/>
    <xf numFmtId="168" fontId="0" fillId="0" borderId="0" xfId="1" applyNumberFormat="1" applyFont="1" applyAlignment="1">
      <alignment horizontal="right"/>
    </xf>
    <xf numFmtId="168" fontId="0" fillId="0" borderId="0" xfId="1" applyNumberFormat="1" applyFont="1" applyFill="1" applyBorder="1"/>
    <xf numFmtId="168" fontId="0" fillId="3" borderId="0" xfId="1" applyNumberFormat="1" applyFont="1" applyFill="1" applyBorder="1" applyAlignment="1">
      <alignment horizontal="right"/>
    </xf>
    <xf numFmtId="168" fontId="0" fillId="0" borderId="0" xfId="1" applyNumberFormat="1" applyFont="1" applyFill="1"/>
    <xf numFmtId="168" fontId="0" fillId="3" borderId="0" xfId="1" applyNumberFormat="1" applyFont="1" applyFill="1" applyAlignment="1">
      <alignment horizontal="right"/>
    </xf>
    <xf numFmtId="0" fontId="13" fillId="0" borderId="0" xfId="0" applyFont="1" applyAlignment="1">
      <alignment horizontal="right"/>
    </xf>
    <xf numFmtId="9" fontId="0" fillId="0" borderId="0" xfId="0" applyNumberFormat="1"/>
    <xf numFmtId="168" fontId="0" fillId="0" borderId="0" xfId="1" applyNumberFormat="1" applyFont="1" applyFill="1" applyBorder="1" applyAlignment="1">
      <alignment horizontal="right"/>
    </xf>
    <xf numFmtId="168" fontId="0" fillId="0" borderId="0" xfId="1" applyNumberFormat="1" applyFont="1" applyFill="1" applyAlignment="1">
      <alignment horizontal="right"/>
    </xf>
    <xf numFmtId="0" fontId="20" fillId="0" borderId="0" xfId="0" applyFont="1" applyAlignment="1">
      <alignment vertical="center" wrapText="1"/>
    </xf>
    <xf numFmtId="0" fontId="23" fillId="5" borderId="3" xfId="0" applyFont="1" applyFill="1" applyBorder="1" applyAlignment="1">
      <alignment horizontal="left" vertical="center" wrapText="1"/>
    </xf>
    <xf numFmtId="0" fontId="0" fillId="2" borderId="0" xfId="0" applyFill="1" applyAlignment="1">
      <alignment vertical="top" wrapText="1"/>
    </xf>
    <xf numFmtId="0" fontId="3" fillId="2" borderId="0" xfId="0" applyFont="1" applyFill="1" applyAlignment="1">
      <alignment vertical="top" wrapText="1"/>
    </xf>
    <xf numFmtId="0" fontId="3" fillId="0" borderId="0" xfId="0" applyFont="1" applyAlignment="1">
      <alignment horizontal="left" vertical="top"/>
    </xf>
    <xf numFmtId="0" fontId="3" fillId="2" borderId="0" xfId="0" applyFont="1" applyFill="1"/>
    <xf numFmtId="0" fontId="3" fillId="9" borderId="6" xfId="0" applyFont="1" applyFill="1" applyBorder="1"/>
    <xf numFmtId="0" fontId="0" fillId="8" borderId="6" xfId="0" applyFill="1" applyBorder="1" applyAlignment="1">
      <alignment horizontal="right"/>
    </xf>
    <xf numFmtId="0" fontId="0" fillId="0" borderId="6" xfId="0" applyBorder="1" applyAlignment="1">
      <alignment horizontal="right"/>
    </xf>
    <xf numFmtId="0" fontId="7" fillId="9" borderId="6" xfId="0" applyFont="1" applyFill="1" applyBorder="1"/>
    <xf numFmtId="0" fontId="0" fillId="0" borderId="0" xfId="0" applyAlignment="1">
      <alignment horizontal="left" vertical="top"/>
    </xf>
    <xf numFmtId="0" fontId="3" fillId="3" borderId="6" xfId="0" applyFont="1" applyFill="1" applyBorder="1" applyAlignment="1">
      <alignment horizontal="right"/>
    </xf>
    <xf numFmtId="169" fontId="0" fillId="0" borderId="0" xfId="1" applyNumberFormat="1" applyFont="1" applyFill="1" applyBorder="1" applyAlignment="1"/>
    <xf numFmtId="0" fontId="13" fillId="7" borderId="5" xfId="0" applyFont="1" applyFill="1" applyBorder="1" applyAlignment="1">
      <alignment vertical="center"/>
    </xf>
    <xf numFmtId="17" fontId="10" fillId="0" borderId="0" xfId="0" applyNumberFormat="1" applyFont="1" applyAlignment="1">
      <alignment horizontal="left" vertical="center" wrapText="1"/>
    </xf>
    <xf numFmtId="164" fontId="0" fillId="8" borderId="6" xfId="1" applyNumberFormat="1" applyFont="1" applyFill="1" applyBorder="1"/>
    <xf numFmtId="9" fontId="0" fillId="8" borderId="6" xfId="43" applyFont="1" applyFill="1" applyBorder="1"/>
    <xf numFmtId="164" fontId="0" fillId="0" borderId="6" xfId="1" applyNumberFormat="1" applyFont="1" applyBorder="1"/>
    <xf numFmtId="9" fontId="0" fillId="0" borderId="6" xfId="43" applyFont="1" applyBorder="1"/>
    <xf numFmtId="164" fontId="0" fillId="8" borderId="7" xfId="1" applyNumberFormat="1" applyFont="1" applyFill="1" applyBorder="1"/>
    <xf numFmtId="0" fontId="3" fillId="3" borderId="9" xfId="0" applyFont="1" applyFill="1" applyBorder="1" applyAlignment="1">
      <alignment horizontal="right"/>
    </xf>
    <xf numFmtId="164" fontId="0" fillId="8" borderId="10" xfId="1" applyNumberFormat="1" applyFont="1" applyFill="1" applyBorder="1"/>
    <xf numFmtId="9" fontId="0" fillId="8" borderId="10" xfId="43" applyFont="1" applyFill="1" applyBorder="1"/>
    <xf numFmtId="0" fontId="13" fillId="2" borderId="0" xfId="0" applyFont="1" applyFill="1"/>
    <xf numFmtId="0" fontId="13" fillId="2" borderId="0" xfId="0" applyFont="1" applyFill="1" applyAlignment="1">
      <alignment horizontal="center" wrapText="1"/>
    </xf>
    <xf numFmtId="0" fontId="0" fillId="2" borderId="0" xfId="0" applyFill="1" applyAlignment="1">
      <alignment horizontal="right"/>
    </xf>
    <xf numFmtId="168" fontId="0" fillId="2" borderId="0" xfId="1" applyNumberFormat="1" applyFont="1" applyFill="1" applyAlignment="1">
      <alignment horizontal="right"/>
    </xf>
    <xf numFmtId="168" fontId="0" fillId="2" borderId="0" xfId="1" applyNumberFormat="1" applyFont="1" applyFill="1" applyBorder="1"/>
    <xf numFmtId="168" fontId="0" fillId="2" borderId="0" xfId="1" applyNumberFormat="1" applyFont="1" applyFill="1" applyBorder="1" applyAlignment="1">
      <alignment horizontal="right"/>
    </xf>
    <xf numFmtId="168" fontId="0" fillId="2" borderId="0" xfId="1" applyNumberFormat="1" applyFont="1" applyFill="1"/>
    <xf numFmtId="170" fontId="0" fillId="0" borderId="0" xfId="0" applyNumberFormat="1"/>
    <xf numFmtId="3" fontId="2" fillId="0" borderId="0" xfId="1" applyNumberFormat="1" applyFont="1" applyFill="1"/>
    <xf numFmtId="3" fontId="2" fillId="3" borderId="0" xfId="1" applyNumberFormat="1" applyFont="1" applyFill="1"/>
    <xf numFmtId="3" fontId="2" fillId="3" borderId="0" xfId="1" applyNumberFormat="1" applyFont="1" applyFill="1" applyAlignment="1">
      <alignment horizontal="right"/>
    </xf>
    <xf numFmtId="164" fontId="0" fillId="3" borderId="0" xfId="1" applyNumberFormat="1" applyFont="1" applyFill="1" applyAlignment="1">
      <alignment horizontal="right"/>
    </xf>
    <xf numFmtId="164" fontId="0" fillId="3" borderId="0" xfId="1" applyNumberFormat="1" applyFont="1" applyFill="1" applyAlignment="1">
      <alignment vertical="top"/>
    </xf>
    <xf numFmtId="0" fontId="3" fillId="3" borderId="1" xfId="0" applyFont="1" applyFill="1" applyBorder="1" applyAlignment="1">
      <alignment horizontal="right"/>
    </xf>
    <xf numFmtId="0" fontId="24" fillId="0" borderId="0" xfId="0" applyFont="1"/>
    <xf numFmtId="168" fontId="10" fillId="0" borderId="0" xfId="1" applyNumberFormat="1" applyFont="1" applyAlignment="1">
      <alignment horizontal="right"/>
    </xf>
    <xf numFmtId="168" fontId="24" fillId="0" borderId="0" xfId="1" applyNumberFormat="1" applyFont="1" applyFill="1" applyAlignment="1">
      <alignment horizontal="left"/>
    </xf>
    <xf numFmtId="9" fontId="0" fillId="2" borderId="0" xfId="0" applyNumberFormat="1" applyFill="1"/>
    <xf numFmtId="9" fontId="0" fillId="8" borderId="6" xfId="43" applyFont="1" applyFill="1" applyBorder="1" applyAlignment="1">
      <alignment horizontal="right"/>
    </xf>
    <xf numFmtId="9" fontId="0" fillId="0" borderId="6" xfId="43" applyFont="1" applyBorder="1" applyAlignment="1">
      <alignment horizontal="right"/>
    </xf>
    <xf numFmtId="0" fontId="10" fillId="0" borderId="0" xfId="0" applyFont="1" applyAlignment="1">
      <alignment vertical="center"/>
    </xf>
    <xf numFmtId="0" fontId="10" fillId="0" borderId="0" xfId="0" applyFont="1" applyAlignment="1">
      <alignment vertical="center" wrapText="1"/>
    </xf>
    <xf numFmtId="0" fontId="0" fillId="2" borderId="0" xfId="0" applyFill="1" applyAlignment="1">
      <alignment vertical="center"/>
    </xf>
    <xf numFmtId="0" fontId="0" fillId="0" borderId="0" xfId="0" applyAlignment="1">
      <alignment vertical="center"/>
    </xf>
    <xf numFmtId="9" fontId="0" fillId="2" borderId="0" xfId="43" applyFont="1" applyFill="1"/>
    <xf numFmtId="164" fontId="10" fillId="0" borderId="6" xfId="1" applyNumberFormat="1" applyFont="1" applyFill="1" applyBorder="1" applyAlignment="1"/>
    <xf numFmtId="9" fontId="0" fillId="0" borderId="6" xfId="43" applyFont="1" applyFill="1" applyBorder="1" applyAlignment="1"/>
    <xf numFmtId="0" fontId="0" fillId="8" borderId="6" xfId="0" applyFill="1" applyBorder="1"/>
    <xf numFmtId="0" fontId="0" fillId="0" borderId="6" xfId="0" applyBorder="1"/>
    <xf numFmtId="0" fontId="0" fillId="2" borderId="6" xfId="0" applyFill="1" applyBorder="1"/>
    <xf numFmtId="167" fontId="0" fillId="0" borderId="0" xfId="3" applyNumberFormat="1" applyFont="1" applyAlignment="1">
      <alignment horizontal="right"/>
    </xf>
    <xf numFmtId="0" fontId="3" fillId="9" borderId="1" xfId="0" applyFont="1" applyFill="1" applyBorder="1"/>
    <xf numFmtId="9" fontId="0" fillId="0" borderId="1" xfId="43" applyFont="1" applyBorder="1" applyAlignment="1">
      <alignment horizontal="right"/>
    </xf>
    <xf numFmtId="0" fontId="13" fillId="7" borderId="17" xfId="0" applyFont="1" applyFill="1" applyBorder="1"/>
    <xf numFmtId="0" fontId="13" fillId="7" borderId="16" xfId="0" applyFont="1" applyFill="1" applyBorder="1"/>
    <xf numFmtId="164" fontId="10" fillId="0" borderId="1" xfId="1" applyNumberFormat="1" applyFont="1" applyFill="1" applyBorder="1" applyAlignment="1"/>
    <xf numFmtId="9" fontId="0" fillId="0" borderId="1" xfId="43" applyFont="1" applyFill="1" applyBorder="1" applyAlignment="1"/>
    <xf numFmtId="164" fontId="3" fillId="3" borderId="18" xfId="1" applyNumberFormat="1" applyFont="1" applyFill="1" applyBorder="1" applyAlignment="1">
      <alignment horizontal="right"/>
    </xf>
    <xf numFmtId="164" fontId="3" fillId="3" borderId="24" xfId="1" applyNumberFormat="1" applyFont="1" applyFill="1" applyBorder="1" applyAlignment="1">
      <alignment horizontal="right"/>
    </xf>
    <xf numFmtId="0" fontId="13" fillId="7" borderId="25" xfId="0" applyFont="1" applyFill="1" applyBorder="1" applyAlignment="1">
      <alignment horizontal="center" vertical="center" wrapText="1"/>
    </xf>
    <xf numFmtId="0" fontId="13" fillId="7" borderId="26" xfId="0" applyFont="1" applyFill="1" applyBorder="1" applyAlignment="1">
      <alignment horizontal="center" vertical="center" wrapText="1"/>
    </xf>
    <xf numFmtId="0" fontId="13" fillId="4" borderId="12" xfId="0" applyFont="1" applyFill="1" applyBorder="1"/>
    <xf numFmtId="164" fontId="10" fillId="8" borderId="12" xfId="44" applyNumberFormat="1" applyFont="1" applyFill="1" applyBorder="1"/>
    <xf numFmtId="9" fontId="10" fillId="8" borderId="12" xfId="43" applyFont="1" applyFill="1" applyBorder="1"/>
    <xf numFmtId="0" fontId="13" fillId="4" borderId="14" xfId="0" applyFont="1" applyFill="1" applyBorder="1"/>
    <xf numFmtId="164" fontId="10" fillId="8" borderId="14" xfId="44" applyNumberFormat="1" applyFont="1" applyFill="1" applyBorder="1" applyAlignment="1">
      <alignment horizontal="right"/>
    </xf>
    <xf numFmtId="0" fontId="13" fillId="4" borderId="15" xfId="0" applyFont="1" applyFill="1" applyBorder="1"/>
    <xf numFmtId="164" fontId="10" fillId="0" borderId="14" xfId="44" applyNumberFormat="1" applyFont="1" applyBorder="1"/>
    <xf numFmtId="9" fontId="10" fillId="0" borderId="14" xfId="43" applyFont="1" applyBorder="1"/>
    <xf numFmtId="164" fontId="10" fillId="0" borderId="1" xfId="44" applyNumberFormat="1" applyFont="1" applyBorder="1"/>
    <xf numFmtId="9" fontId="10" fillId="0" borderId="29" xfId="43" applyFont="1" applyBorder="1"/>
    <xf numFmtId="9" fontId="10" fillId="8" borderId="14" xfId="43" applyFont="1" applyFill="1" applyBorder="1"/>
    <xf numFmtId="164" fontId="10" fillId="8" borderId="14" xfId="44" applyNumberFormat="1" applyFont="1" applyFill="1" applyBorder="1"/>
    <xf numFmtId="164" fontId="10" fillId="8" borderId="1" xfId="44" applyNumberFormat="1" applyFont="1" applyFill="1" applyBorder="1"/>
    <xf numFmtId="9" fontId="10" fillId="8" borderId="29" xfId="43" applyFont="1" applyFill="1" applyBorder="1"/>
    <xf numFmtId="164" fontId="10" fillId="0" borderId="15" xfId="44" applyNumberFormat="1" applyFont="1" applyBorder="1"/>
    <xf numFmtId="9" fontId="10" fillId="0" borderId="15" xfId="43" applyFont="1" applyBorder="1"/>
    <xf numFmtId="164" fontId="10" fillId="0" borderId="6" xfId="44" applyNumberFormat="1" applyFont="1" applyBorder="1"/>
    <xf numFmtId="9" fontId="10" fillId="0" borderId="30" xfId="43" applyFont="1" applyBorder="1"/>
    <xf numFmtId="164" fontId="10" fillId="8" borderId="13" xfId="44" applyNumberFormat="1" applyFont="1" applyFill="1" applyBorder="1"/>
    <xf numFmtId="9" fontId="10" fillId="8" borderId="27" xfId="43" applyFont="1" applyFill="1" applyBorder="1"/>
    <xf numFmtId="3" fontId="0" fillId="3" borderId="0" xfId="1" applyNumberFormat="1" applyFont="1" applyFill="1" applyAlignment="1">
      <alignment horizontal="right"/>
    </xf>
    <xf numFmtId="0" fontId="13" fillId="7" borderId="33" xfId="0" applyFont="1" applyFill="1" applyBorder="1" applyAlignment="1">
      <alignment horizontal="center" vertical="center" wrapText="1"/>
    </xf>
    <xf numFmtId="9" fontId="10" fillId="0" borderId="34" xfId="43" applyFont="1" applyBorder="1"/>
    <xf numFmtId="9" fontId="10" fillId="8" borderId="35" xfId="43" applyFont="1" applyFill="1" applyBorder="1"/>
    <xf numFmtId="0" fontId="0" fillId="0" borderId="0" xfId="0" applyAlignment="1">
      <alignment horizontal="left"/>
    </xf>
    <xf numFmtId="3" fontId="10" fillId="0" borderId="0" xfId="1" applyNumberFormat="1" applyFont="1" applyFill="1" applyBorder="1"/>
    <xf numFmtId="3" fontId="10" fillId="0" borderId="0" xfId="1" applyNumberFormat="1" applyFont="1" applyFill="1"/>
    <xf numFmtId="0" fontId="8" fillId="0" borderId="0" xfId="42"/>
    <xf numFmtId="0" fontId="0" fillId="9" borderId="6" xfId="0" applyFill="1" applyBorder="1" applyAlignment="1">
      <alignment horizontal="right"/>
    </xf>
    <xf numFmtId="170" fontId="0" fillId="8" borderId="6" xfId="0" applyNumberFormat="1" applyFill="1" applyBorder="1" applyAlignment="1">
      <alignment horizontal="right"/>
    </xf>
    <xf numFmtId="170" fontId="0" fillId="0" borderId="6" xfId="0" applyNumberFormat="1" applyBorder="1" applyAlignment="1">
      <alignment horizontal="right"/>
    </xf>
    <xf numFmtId="170" fontId="0" fillId="8" borderId="6" xfId="1" applyNumberFormat="1" applyFont="1" applyFill="1" applyBorder="1"/>
    <xf numFmtId="170" fontId="0" fillId="0" borderId="6" xfId="1" applyNumberFormat="1" applyFont="1" applyBorder="1"/>
    <xf numFmtId="0" fontId="10" fillId="0" borderId="0" xfId="0" applyFont="1" applyAlignment="1">
      <alignment vertical="top" wrapText="1"/>
    </xf>
    <xf numFmtId="164" fontId="0" fillId="8" borderId="28" xfId="1" applyNumberFormat="1" applyFont="1" applyFill="1" applyBorder="1" applyAlignment="1">
      <alignment horizontal="right"/>
    </xf>
    <xf numFmtId="164" fontId="0" fillId="0" borderId="1" xfId="1" applyNumberFormat="1" applyFont="1" applyBorder="1" applyAlignment="1">
      <alignment horizontal="right"/>
    </xf>
    <xf numFmtId="165" fontId="10" fillId="8" borderId="18" xfId="43" applyNumberFormat="1" applyFont="1" applyFill="1" applyBorder="1"/>
    <xf numFmtId="165" fontId="10" fillId="0" borderId="18" xfId="43" applyNumberFormat="1" applyFont="1" applyBorder="1"/>
    <xf numFmtId="165" fontId="0" fillId="0" borderId="18" xfId="43" applyNumberFormat="1" applyFont="1" applyBorder="1"/>
    <xf numFmtId="165" fontId="0" fillId="8" borderId="18" xfId="43" applyNumberFormat="1" applyFont="1" applyFill="1" applyBorder="1"/>
    <xf numFmtId="165" fontId="10" fillId="0" borderId="24" xfId="43" applyNumberFormat="1" applyFont="1" applyBorder="1"/>
    <xf numFmtId="165" fontId="0" fillId="0" borderId="24" xfId="43" applyNumberFormat="1" applyFont="1" applyBorder="1"/>
    <xf numFmtId="165" fontId="10" fillId="8" borderId="20" xfId="43" applyNumberFormat="1" applyFont="1" applyFill="1" applyBorder="1"/>
    <xf numFmtId="165" fontId="0" fillId="0" borderId="20" xfId="43" applyNumberFormat="1" applyFont="1" applyBorder="1"/>
    <xf numFmtId="0" fontId="13" fillId="7" borderId="11" xfId="0" applyFont="1" applyFill="1" applyBorder="1" applyAlignment="1">
      <alignment horizontal="left" vertical="center"/>
    </xf>
    <xf numFmtId="0" fontId="13" fillId="7" borderId="2" xfId="0" applyFont="1" applyFill="1" applyBorder="1" applyAlignment="1">
      <alignment horizontal="left" vertical="center"/>
    </xf>
    <xf numFmtId="0" fontId="13" fillId="7" borderId="36" xfId="0" applyFont="1" applyFill="1" applyBorder="1" applyAlignment="1">
      <alignment horizontal="left" vertical="center"/>
    </xf>
    <xf numFmtId="1" fontId="3" fillId="9" borderId="12" xfId="0" applyNumberFormat="1" applyFont="1" applyFill="1" applyBorder="1" applyAlignment="1">
      <alignment horizontal="right"/>
    </xf>
    <xf numFmtId="1" fontId="3" fillId="9" borderId="14" xfId="0" applyNumberFormat="1" applyFont="1" applyFill="1" applyBorder="1" applyAlignment="1">
      <alignment horizontal="right"/>
    </xf>
    <xf numFmtId="1" fontId="3" fillId="9" borderId="15" xfId="0" applyNumberFormat="1" applyFont="1" applyFill="1" applyBorder="1" applyAlignment="1">
      <alignment horizontal="right"/>
    </xf>
    <xf numFmtId="0" fontId="13" fillId="7" borderId="37" xfId="0" applyFont="1" applyFill="1" applyBorder="1" applyAlignment="1">
      <alignment horizontal="left" vertical="center"/>
    </xf>
    <xf numFmtId="0" fontId="12" fillId="2" borderId="0" xfId="0" applyFont="1" applyFill="1"/>
    <xf numFmtId="0" fontId="13" fillId="0" borderId="0" xfId="0" applyFont="1" applyAlignment="1">
      <alignment wrapText="1"/>
    </xf>
    <xf numFmtId="3" fontId="4" fillId="3" borderId="0" xfId="1" applyNumberFormat="1" applyFont="1" applyFill="1" applyAlignment="1">
      <alignment horizontal="right"/>
    </xf>
    <xf numFmtId="3" fontId="10" fillId="0" borderId="0" xfId="1" applyNumberFormat="1" applyFont="1"/>
    <xf numFmtId="164" fontId="0" fillId="3" borderId="0" xfId="1" applyNumberFormat="1" applyFont="1" applyFill="1" applyAlignment="1">
      <alignment horizontal="center"/>
    </xf>
    <xf numFmtId="166" fontId="0" fillId="0" borderId="1" xfId="1" applyNumberFormat="1" applyFont="1" applyBorder="1" applyAlignment="1">
      <alignment horizontal="right"/>
    </xf>
    <xf numFmtId="166" fontId="0" fillId="8" borderId="1" xfId="1" applyNumberFormat="1" applyFont="1" applyFill="1" applyBorder="1" applyAlignment="1">
      <alignment horizontal="right"/>
    </xf>
    <xf numFmtId="166" fontId="0" fillId="0" borderId="6" xfId="1" applyNumberFormat="1" applyFont="1" applyBorder="1" applyAlignment="1">
      <alignment horizontal="right"/>
    </xf>
    <xf numFmtId="166" fontId="0" fillId="8" borderId="6" xfId="1" applyNumberFormat="1" applyFont="1" applyFill="1" applyBorder="1" applyAlignment="1">
      <alignment horizontal="right"/>
    </xf>
    <xf numFmtId="0" fontId="13" fillId="4" borderId="13" xfId="0" applyFont="1" applyFill="1" applyBorder="1" applyAlignment="1">
      <alignment horizontal="center" vertical="center"/>
    </xf>
    <xf numFmtId="0" fontId="13" fillId="4" borderId="28" xfId="0" applyFont="1" applyFill="1" applyBorder="1" applyAlignment="1">
      <alignment horizontal="center" vertical="center"/>
    </xf>
    <xf numFmtId="0" fontId="13" fillId="4" borderId="7" xfId="0" applyFont="1" applyFill="1" applyBorder="1" applyAlignment="1">
      <alignment horizontal="center" vertical="center"/>
    </xf>
    <xf numFmtId="0" fontId="13" fillId="7" borderId="31" xfId="0" applyFont="1" applyFill="1" applyBorder="1" applyAlignment="1">
      <alignment horizontal="center"/>
    </xf>
    <xf numFmtId="0" fontId="13" fillId="7" borderId="32" xfId="0" applyFont="1" applyFill="1" applyBorder="1" applyAlignment="1">
      <alignment horizontal="center"/>
    </xf>
    <xf numFmtId="0" fontId="8" fillId="2" borderId="0" xfId="42" applyFill="1" applyAlignment="1">
      <alignment horizontal="left"/>
    </xf>
    <xf numFmtId="0" fontId="3" fillId="9" borderId="14" xfId="0" applyFont="1" applyFill="1" applyBorder="1" applyAlignment="1">
      <alignment horizontal="right"/>
    </xf>
    <xf numFmtId="0" fontId="3" fillId="9" borderId="15" xfId="0" applyFont="1" applyFill="1" applyBorder="1" applyAlignment="1">
      <alignment horizontal="right"/>
    </xf>
    <xf numFmtId="0" fontId="13" fillId="7" borderId="36" xfId="0" applyFont="1" applyFill="1" applyBorder="1" applyAlignment="1">
      <alignment horizontal="left" wrapText="1"/>
    </xf>
    <xf numFmtId="0" fontId="10" fillId="0" borderId="8" xfId="0" applyFont="1" applyBorder="1" applyAlignment="1">
      <alignment horizontal="left"/>
    </xf>
    <xf numFmtId="0" fontId="10" fillId="0" borderId="0" xfId="0" applyFont="1" applyAlignment="1">
      <alignment horizontal="left"/>
    </xf>
    <xf numFmtId="0" fontId="10" fillId="0" borderId="0" xfId="0" applyFont="1" applyAlignment="1">
      <alignment horizontal="left" wrapText="1"/>
    </xf>
    <xf numFmtId="0" fontId="10" fillId="0" borderId="8" xfId="0" applyFont="1" applyBorder="1" applyAlignment="1">
      <alignment horizontal="left" wrapText="1"/>
    </xf>
    <xf numFmtId="0" fontId="3" fillId="9" borderId="19" xfId="0" applyFont="1" applyFill="1" applyBorder="1" applyAlignment="1">
      <alignment horizontal="right"/>
    </xf>
    <xf numFmtId="0" fontId="3" fillId="9" borderId="23" xfId="0" applyFont="1" applyFill="1" applyBorder="1" applyAlignment="1">
      <alignment horizontal="right"/>
    </xf>
    <xf numFmtId="0" fontId="13" fillId="7" borderId="21" xfId="0" applyFont="1" applyFill="1" applyBorder="1" applyAlignment="1">
      <alignment horizontal="left" vertical="center"/>
    </xf>
    <xf numFmtId="0" fontId="13" fillId="7" borderId="22" xfId="0" applyFont="1" applyFill="1" applyBorder="1" applyAlignment="1">
      <alignment horizontal="left" vertical="center"/>
    </xf>
    <xf numFmtId="166" fontId="0" fillId="0" borderId="0" xfId="1" applyNumberFormat="1" applyFont="1" applyAlignment="1">
      <alignment horizontal="right"/>
    </xf>
    <xf numFmtId="166" fontId="0" fillId="8" borderId="13" xfId="1" applyNumberFormat="1" applyFont="1" applyFill="1" applyBorder="1" applyAlignment="1">
      <alignment horizontal="right"/>
    </xf>
    <xf numFmtId="166" fontId="0" fillId="0" borderId="0" xfId="1" applyNumberFormat="1" applyFont="1" applyFill="1" applyBorder="1"/>
    <xf numFmtId="166" fontId="0" fillId="3" borderId="0" xfId="1" applyNumberFormat="1" applyFont="1" applyFill="1"/>
    <xf numFmtId="166" fontId="0" fillId="3" borderId="0" xfId="1" applyNumberFormat="1" applyFont="1" applyFill="1" applyBorder="1"/>
    <xf numFmtId="43" fontId="0" fillId="0" borderId="0" xfId="1" applyFont="1" applyFill="1" applyBorder="1"/>
    <xf numFmtId="0" fontId="19" fillId="0" borderId="0" xfId="42" applyFont="1" applyFill="1"/>
    <xf numFmtId="170" fontId="0" fillId="0" borderId="1" xfId="1" applyNumberFormat="1" applyFont="1" applyFill="1" applyBorder="1"/>
    <xf numFmtId="170" fontId="0" fillId="0" borderId="1" xfId="0" applyNumberFormat="1" applyBorder="1"/>
    <xf numFmtId="0" fontId="8" fillId="0" borderId="0" xfId="42" applyFill="1"/>
    <xf numFmtId="164" fontId="0" fillId="0" borderId="0" xfId="1" applyNumberFormat="1" applyFont="1"/>
    <xf numFmtId="0" fontId="12" fillId="0" borderId="0" xfId="0" applyFont="1" applyAlignment="1">
      <alignment vertical="center" wrapText="1" readingOrder="1"/>
    </xf>
    <xf numFmtId="0" fontId="9" fillId="0" borderId="0" xfId="0" applyFont="1" applyAlignment="1">
      <alignment vertical="center"/>
    </xf>
    <xf numFmtId="0" fontId="16" fillId="0" borderId="0" xfId="0" applyFont="1" applyAlignment="1">
      <alignment horizontal="left"/>
    </xf>
    <xf numFmtId="0" fontId="17" fillId="0" borderId="0" xfId="0" applyFont="1" applyAlignment="1">
      <alignment horizontal="left"/>
    </xf>
    <xf numFmtId="0" fontId="8" fillId="0" borderId="0" xfId="42" applyFill="1" applyBorder="1" applyAlignment="1">
      <alignment horizontal="left"/>
    </xf>
    <xf numFmtId="0" fontId="17" fillId="0" borderId="0" xfId="0" applyFont="1" applyAlignment="1">
      <alignment horizontal="left" vertical="top" wrapText="1"/>
    </xf>
    <xf numFmtId="0" fontId="15" fillId="0" borderId="0" xfId="4" applyFont="1" applyAlignment="1">
      <alignment horizontal="left"/>
    </xf>
    <xf numFmtId="0" fontId="0" fillId="0" borderId="0" xfId="0" applyAlignment="1">
      <alignment horizontal="left" vertical="top" wrapText="1"/>
    </xf>
    <xf numFmtId="0" fontId="12" fillId="0" borderId="0" xfId="0" applyFont="1" applyAlignment="1">
      <alignment horizontal="left"/>
    </xf>
    <xf numFmtId="0" fontId="14" fillId="0" borderId="0" xfId="42" applyFont="1" applyFill="1" applyBorder="1" applyAlignment="1">
      <alignment horizontal="left"/>
    </xf>
    <xf numFmtId="0" fontId="3" fillId="0" borderId="0" xfId="0" applyFont="1" applyAlignment="1">
      <alignment horizontal="left" vertical="top" wrapText="1"/>
    </xf>
    <xf numFmtId="0" fontId="3" fillId="0" borderId="0" xfId="0" applyFont="1" applyAlignment="1">
      <alignment horizontal="left" vertical="top"/>
    </xf>
    <xf numFmtId="0" fontId="12" fillId="0" borderId="0" xfId="0" applyFont="1" applyAlignment="1">
      <alignment horizontal="left" vertical="center" readingOrder="1"/>
    </xf>
    <xf numFmtId="0" fontId="0" fillId="0" borderId="0" xfId="0" applyAlignment="1">
      <alignment horizontal="left" vertical="top"/>
    </xf>
    <xf numFmtId="0" fontId="0" fillId="0" borderId="0" xfId="0" applyAlignment="1">
      <alignment horizontal="left" wrapText="1"/>
    </xf>
    <xf numFmtId="0" fontId="0" fillId="0" borderId="0" xfId="0" applyAlignment="1">
      <alignment horizontal="left"/>
    </xf>
    <xf numFmtId="0" fontId="12" fillId="0" borderId="0" xfId="0" applyFont="1" applyAlignment="1">
      <alignment horizontal="left" wrapText="1"/>
    </xf>
    <xf numFmtId="0" fontId="22" fillId="6" borderId="4" xfId="0" applyFont="1" applyFill="1" applyBorder="1" applyAlignment="1">
      <alignment horizontal="left" vertical="center" wrapText="1"/>
    </xf>
    <xf numFmtId="0" fontId="22" fillId="6" borderId="0" xfId="0" applyFont="1" applyFill="1" applyAlignment="1">
      <alignment horizontal="left" vertical="center" wrapText="1"/>
    </xf>
    <xf numFmtId="0" fontId="10" fillId="0" borderId="0" xfId="0" applyFont="1" applyAlignment="1">
      <alignment horizontal="left" vertical="center" wrapText="1"/>
    </xf>
    <xf numFmtId="0" fontId="1" fillId="0" borderId="0" xfId="35" applyAlignment="1">
      <alignment horizontal="left" vertical="top" wrapText="1"/>
    </xf>
    <xf numFmtId="0" fontId="23" fillId="5" borderId="4" xfId="0" applyFont="1" applyFill="1" applyBorder="1" applyAlignment="1">
      <alignment horizontal="left" vertical="center" wrapText="1"/>
    </xf>
    <xf numFmtId="0" fontId="23" fillId="5" borderId="0" xfId="0" applyFont="1" applyFill="1" applyAlignment="1">
      <alignment horizontal="left" vertical="center" wrapText="1"/>
    </xf>
    <xf numFmtId="0" fontId="0" fillId="2" borderId="0" xfId="0" applyFill="1" applyAlignment="1">
      <alignment horizontal="left" vertical="top" wrapText="1"/>
    </xf>
    <xf numFmtId="0" fontId="0" fillId="0" borderId="0" xfId="0" applyAlignment="1">
      <alignment horizontal="center"/>
    </xf>
    <xf numFmtId="0" fontId="12" fillId="2" borderId="39" xfId="0" applyFont="1" applyFill="1" applyBorder="1" applyAlignment="1">
      <alignment horizontal="left"/>
    </xf>
    <xf numFmtId="0" fontId="14" fillId="2" borderId="0" xfId="42" applyFont="1" applyFill="1" applyAlignment="1">
      <alignment horizontal="left"/>
    </xf>
    <xf numFmtId="0" fontId="3" fillId="2" borderId="0" xfId="0" applyFont="1" applyFill="1" applyAlignment="1">
      <alignment horizontal="left" vertical="top" wrapText="1"/>
    </xf>
    <xf numFmtId="0" fontId="12" fillId="0" borderId="0" xfId="0" applyFont="1" applyAlignment="1">
      <alignment horizontal="left" vertical="center" wrapText="1" readingOrder="1"/>
    </xf>
    <xf numFmtId="0" fontId="14" fillId="0" borderId="0" xfId="42" applyFont="1" applyAlignment="1">
      <alignment horizontal="left"/>
    </xf>
    <xf numFmtId="0" fontId="12" fillId="0" borderId="0" xfId="0" applyFont="1" applyAlignment="1">
      <alignment horizontal="left" vertical="center" wrapText="1"/>
    </xf>
    <xf numFmtId="0" fontId="12" fillId="2" borderId="0" xfId="0" applyFont="1" applyFill="1" applyAlignment="1">
      <alignment horizontal="left" vertical="center" wrapText="1" readingOrder="1"/>
    </xf>
    <xf numFmtId="0" fontId="10" fillId="0" borderId="0" xfId="0" applyFont="1" applyAlignment="1">
      <alignment horizontal="left" vertical="top" wrapText="1"/>
    </xf>
    <xf numFmtId="0" fontId="9" fillId="0" borderId="41" xfId="0" applyFont="1" applyBorder="1" applyAlignment="1">
      <alignment horizontal="left" vertical="center"/>
    </xf>
    <xf numFmtId="0" fontId="9" fillId="0" borderId="40" xfId="0" applyFont="1" applyBorder="1" applyAlignment="1">
      <alignment horizontal="left" vertical="center"/>
    </xf>
    <xf numFmtId="0" fontId="8" fillId="0" borderId="0" xfId="42" applyAlignment="1">
      <alignment horizontal="left"/>
    </xf>
    <xf numFmtId="0" fontId="3" fillId="2" borderId="0" xfId="0" applyFont="1" applyFill="1" applyAlignment="1">
      <alignment horizontal="left" vertical="top"/>
    </xf>
    <xf numFmtId="0" fontId="12" fillId="0" borderId="40" xfId="0" applyFont="1" applyBorder="1" applyAlignment="1">
      <alignment horizontal="left" vertical="center" wrapText="1" readingOrder="1"/>
    </xf>
    <xf numFmtId="0" fontId="14" fillId="2" borderId="0" xfId="42" applyFont="1" applyFill="1" applyBorder="1" applyAlignment="1">
      <alignment horizontal="left"/>
    </xf>
    <xf numFmtId="0" fontId="12" fillId="2" borderId="38" xfId="0" applyFont="1" applyFill="1" applyBorder="1" applyAlignment="1">
      <alignment horizontal="left" vertical="center" readingOrder="1"/>
    </xf>
    <xf numFmtId="0" fontId="13" fillId="7" borderId="31" xfId="0" applyFont="1" applyFill="1" applyBorder="1" applyAlignment="1">
      <alignment horizontal="center"/>
    </xf>
    <xf numFmtId="0" fontId="13" fillId="7" borderId="32" xfId="0" applyFont="1" applyFill="1" applyBorder="1" applyAlignment="1">
      <alignment horizontal="center"/>
    </xf>
    <xf numFmtId="44" fontId="13" fillId="7" borderId="31" xfId="45" applyFont="1" applyFill="1" applyBorder="1" applyAlignment="1">
      <alignment horizontal="center"/>
    </xf>
    <xf numFmtId="44" fontId="13" fillId="7" borderId="32" xfId="45" applyFont="1" applyFill="1" applyBorder="1" applyAlignment="1">
      <alignment horizontal="center"/>
    </xf>
    <xf numFmtId="0" fontId="3" fillId="2" borderId="0" xfId="0" applyFont="1" applyFill="1" applyAlignment="1">
      <alignment horizontal="left" vertical="center" wrapText="1"/>
    </xf>
    <xf numFmtId="0" fontId="0" fillId="2" borderId="0" xfId="0" applyFill="1" applyAlignment="1">
      <alignment vertical="top" wrapText="1"/>
    </xf>
    <xf numFmtId="0" fontId="0" fillId="2" borderId="0" xfId="0" applyFill="1" applyAlignment="1">
      <alignment vertical="top"/>
    </xf>
    <xf numFmtId="0" fontId="12" fillId="2" borderId="0" xfId="0" applyFont="1" applyFill="1" applyAlignment="1">
      <alignment horizontal="left"/>
    </xf>
  </cellXfs>
  <cellStyles count="63">
    <cellStyle name="Comma" xfId="1" builtinId="3"/>
    <cellStyle name="Comma 2" xfId="6" xr:uid="{69E0EF19-D49C-47B8-9097-7872C7D4CF09}"/>
    <cellStyle name="Comma 2 2" xfId="17" xr:uid="{B039D486-96ED-44E9-8D8F-BE7019B62B9F}"/>
    <cellStyle name="Comma 2 2 2" xfId="55" xr:uid="{E386C268-8947-4F51-B358-01BECFE3DE88}"/>
    <cellStyle name="Comma 2 3" xfId="48" xr:uid="{1DA5099B-D1DC-4035-89C4-A64EE6A5FC03}"/>
    <cellStyle name="Comma 3" xfId="13" xr:uid="{A63A7AF0-5AC0-4280-A304-7A744109EDE9}"/>
    <cellStyle name="Comma 3 2" xfId="20" xr:uid="{5532251C-58BD-46D3-9304-C7F3347ED038}"/>
    <cellStyle name="Comma 3 2 2" xfId="56" xr:uid="{F0AC7716-D931-4999-82B3-A0F8F1D823C2}"/>
    <cellStyle name="Comma 3 2 2 2" xfId="37" xr:uid="{0B2F20DA-E837-4D08-9289-B140EB22D874}"/>
    <cellStyle name="Comma 3 2 2 2 2" xfId="62" xr:uid="{371020B6-A6C7-4A14-9197-54ACAB3E0909}"/>
    <cellStyle name="Comma 3 2 3" xfId="32" xr:uid="{A0478686-A7C5-47C6-BDAC-A38F5214B2F4}"/>
    <cellStyle name="Comma 3 2 3 2" xfId="60" xr:uid="{BAC9E20D-DDDE-41ED-ACE3-B577DE2EAEBD}"/>
    <cellStyle name="Comma 3 3" xfId="31" xr:uid="{5A289ADF-C643-4444-A523-C24EC2980309}"/>
    <cellStyle name="Comma 3 3 2" xfId="59" xr:uid="{4364E70D-C9A7-4752-BEF5-2EED18E758A3}"/>
    <cellStyle name="Comma 3 4" xfId="34" xr:uid="{AE2E1DB9-B25C-4A74-8915-D1E3FE35D17A}"/>
    <cellStyle name="Comma 3 4 2" xfId="61" xr:uid="{B47C9638-3D1F-4592-B71E-5B4E78D8F00E}"/>
    <cellStyle name="Comma 3 5" xfId="53" xr:uid="{90019C4B-ECD0-408D-9B2A-711ECC0C7BB7}"/>
    <cellStyle name="Comma 4" xfId="23" xr:uid="{166A7D99-581B-48CD-A769-875AD35930F2}"/>
    <cellStyle name="Comma 4 2" xfId="57" xr:uid="{8BA85210-569F-4449-BBAF-B77F8C400304}"/>
    <cellStyle name="Comma 5" xfId="26" xr:uid="{3FAA7E29-23B3-41C5-B1B9-9DE5F07AB6F3}"/>
    <cellStyle name="Comma 5 2" xfId="58" xr:uid="{F196F117-A098-46F5-B952-B31EF9281F99}"/>
    <cellStyle name="Comma 6" xfId="10" xr:uid="{9A5AB7D4-E7BF-479F-AFC9-0218A44F4CFE}"/>
    <cellStyle name="Comma 6 2" xfId="51" xr:uid="{98C685F1-42CA-47DC-9B96-15BC803074A7}"/>
    <cellStyle name="Comma 7" xfId="44" xr:uid="{9D4B1D09-7A4B-4CE9-857A-CD6489FDF98B}"/>
    <cellStyle name="Comma 8" xfId="46" xr:uid="{A3B29076-5EEB-4DEA-8775-7D08987712E3}"/>
    <cellStyle name="Currency" xfId="3" builtinId="4"/>
    <cellStyle name="Currency 2" xfId="7" xr:uid="{4B8F3CA5-3978-4FAE-9F9E-5EFAEB85FFBC}"/>
    <cellStyle name="Currency 2 2" xfId="49" xr:uid="{81E02D1D-D57D-4687-BE62-C2469241D3FF}"/>
    <cellStyle name="Currency 3" xfId="8" xr:uid="{52BFA58D-4BE5-4044-9659-545505205822}"/>
    <cellStyle name="Currency 3 2" xfId="50" xr:uid="{28B97030-1897-440B-87B8-8DF324D89E71}"/>
    <cellStyle name="Currency 4" xfId="16" xr:uid="{5BC1EB72-7733-484E-BE57-E226FDBC0388}"/>
    <cellStyle name="Currency 4 2" xfId="54" xr:uid="{CF3A580A-1C9D-4801-B554-E9D74ACFC912}"/>
    <cellStyle name="Currency 5" xfId="12" xr:uid="{0CC6CB73-12BB-482C-9FF7-D44D70676E3C}"/>
    <cellStyle name="Currency 5 2" xfId="52" xr:uid="{9520293E-28C0-444D-8C93-74E4E1E4DFB9}"/>
    <cellStyle name="Currency 6" xfId="45" xr:uid="{BD685D69-0969-40C4-88EB-5BA99287D466}"/>
    <cellStyle name="Currency 7" xfId="47" xr:uid="{B2F9B816-DA56-436B-A64B-C625E93ADE12}"/>
    <cellStyle name="Hyperlink" xfId="42" builtinId="8"/>
    <cellStyle name="Normal" xfId="0" builtinId="0"/>
    <cellStyle name="Normal 2" xfId="5" xr:uid="{4445A33E-83BB-4A59-8441-498FE10CE2EA}"/>
    <cellStyle name="Normal 2 2" xfId="11" xr:uid="{5435F821-E14A-4812-9DA6-F89D03E94CEA}"/>
    <cellStyle name="Normal 2 2 2" xfId="19" xr:uid="{7B38326F-2988-4ECF-A0DA-5E300ABAA8E1}"/>
    <cellStyle name="Normal 2 2 2 2" xfId="38" xr:uid="{94D6295E-EA57-44DB-BF3E-A3D7469FA9ED}"/>
    <cellStyle name="Normal 2 2 2 2 2" xfId="40" xr:uid="{DA9ACF8C-5B2D-4F7F-BC13-379096F6C619}"/>
    <cellStyle name="Normal 2 2 3" xfId="24" xr:uid="{F8F8C51F-A26F-4AAD-8D06-CC96ED4CCE75}"/>
    <cellStyle name="Normal 2 2 3 2" xfId="27" xr:uid="{E6187B9B-1F22-46E0-BD27-852DD3A2C0B6}"/>
    <cellStyle name="Normal 2 2 4" xfId="28" xr:uid="{F5602F66-3780-49A7-AA96-1C4D4A6CB262}"/>
    <cellStyle name="Normal 2 2 5" xfId="29" xr:uid="{B13F9495-F2CE-4517-B5E6-27402F2E5098}"/>
    <cellStyle name="Normal 2 2 5 2" xfId="39" xr:uid="{2EF5FA03-10E9-47F5-8A90-C4066EB43FF5}"/>
    <cellStyle name="Normal 2 2 5 2 2" xfId="41" xr:uid="{581B7496-AF32-452F-89BD-01C48571A138}"/>
    <cellStyle name="Normal 2 2 6" xfId="33" xr:uid="{058A7C93-E330-4E72-8874-86403D7E3F66}"/>
    <cellStyle name="Normal 2 2 7" xfId="30" xr:uid="{8E2A2709-C478-4941-B241-FD291C21BB7E}"/>
    <cellStyle name="Normal 3" xfId="9" xr:uid="{A4C83AAC-8FED-451E-BBDF-8E99DE8BCF4C}"/>
    <cellStyle name="Normal 4" xfId="18" xr:uid="{3B7CFD4B-9760-41B9-BEB5-5A13945703BA}"/>
    <cellStyle name="Normal 5" xfId="21" xr:uid="{D48AEF17-32CB-468A-89CC-96AC4A9769C0}"/>
    <cellStyle name="Normal 5 2" xfId="2" xr:uid="{E51803A1-7000-4196-9887-DFE6897BB8DD}"/>
    <cellStyle name="Normal 6" xfId="25" xr:uid="{901B753C-D163-4C69-B61C-32225CD1E043}"/>
    <cellStyle name="Normal 7" xfId="35" xr:uid="{35DF882A-5C0D-4F35-A0F9-178C42C47DFE}"/>
    <cellStyle name="Normal 8" xfId="36" xr:uid="{E8976121-F01A-4350-89BD-810B9828D9DB}"/>
    <cellStyle name="Normal 9" xfId="4" xr:uid="{06A1A3E4-E299-4D42-AB72-BB0147C50899}"/>
    <cellStyle name="Percent" xfId="43" builtinId="5"/>
    <cellStyle name="Percent 2" xfId="14" xr:uid="{7211D3B9-018C-459E-8FCF-C89AC86370D0}"/>
    <cellStyle name="Percent 3" xfId="22" xr:uid="{3962F938-523B-42CC-8EDA-2413A27F118A}"/>
    <cellStyle name="Percent 4" xfId="15" xr:uid="{F0DB1174-57EA-46A5-858C-D9B83B4DF319}"/>
  </cellStyles>
  <dxfs count="204">
    <dxf>
      <font>
        <b val="0"/>
        <i val="0"/>
        <strike val="0"/>
        <condense val="0"/>
        <extend val="0"/>
        <outline val="0"/>
        <shadow val="0"/>
        <u val="none"/>
        <vertAlign val="baseline"/>
        <sz val="11"/>
        <color auto="1"/>
        <name val="Calibri"/>
        <family val="2"/>
        <scheme val="minor"/>
      </font>
      <numFmt numFmtId="3" formatCode="#,##0"/>
      <fill>
        <patternFill patternType="none">
          <fgColor indexed="64"/>
          <bgColor auto="1"/>
        </patternFill>
      </fill>
    </dxf>
    <dxf>
      <font>
        <b val="0"/>
        <i val="0"/>
        <strike val="0"/>
        <condense val="0"/>
        <extend val="0"/>
        <outline val="0"/>
        <shadow val="0"/>
        <u val="none"/>
        <vertAlign val="baseline"/>
        <sz val="11"/>
        <color auto="1"/>
        <name val="Calibri"/>
        <family val="2"/>
        <scheme val="minor"/>
      </font>
      <numFmt numFmtId="3" formatCode="#,##0"/>
      <fill>
        <patternFill patternType="none">
          <fgColor indexed="64"/>
          <bgColor auto="1"/>
        </patternFill>
      </fill>
    </dxf>
    <dxf>
      <font>
        <b val="0"/>
        <i val="0"/>
        <strike val="0"/>
        <condense val="0"/>
        <extend val="0"/>
        <outline val="0"/>
        <shadow val="0"/>
        <u val="none"/>
        <vertAlign val="baseline"/>
        <sz val="11"/>
        <color auto="1"/>
        <name val="Calibri"/>
        <family val="2"/>
        <scheme val="minor"/>
      </font>
      <numFmt numFmtId="3" formatCode="#,##0"/>
      <fill>
        <patternFill patternType="none">
          <fgColor indexed="64"/>
          <bgColor auto="1"/>
        </patternFill>
      </fill>
    </dxf>
    <dxf>
      <font>
        <b val="0"/>
        <i val="0"/>
        <strike val="0"/>
        <condense val="0"/>
        <extend val="0"/>
        <outline val="0"/>
        <shadow val="0"/>
        <u val="none"/>
        <vertAlign val="baseline"/>
        <sz val="11"/>
        <color auto="1"/>
        <name val="Calibri"/>
        <family val="2"/>
        <scheme val="minor"/>
      </font>
      <numFmt numFmtId="3" formatCode="#,##0"/>
      <fill>
        <patternFill patternType="none">
          <fgColor indexed="64"/>
          <bgColor auto="1"/>
        </patternFill>
      </fill>
    </dxf>
    <dxf>
      <font>
        <b/>
        <strike val="0"/>
        <outline val="0"/>
        <shadow val="0"/>
        <u val="none"/>
        <vertAlign val="baseline"/>
        <sz val="11"/>
        <color auto="1"/>
        <name val="Calibri"/>
        <family val="2"/>
        <scheme val="minor"/>
      </font>
      <fill>
        <patternFill patternType="none">
          <fgColor indexed="64"/>
          <bgColor indexed="65"/>
        </patternFill>
      </fill>
    </dxf>
    <dxf>
      <font>
        <b val="0"/>
        <i val="0"/>
        <strike val="0"/>
        <condense val="0"/>
        <extend val="0"/>
        <outline val="0"/>
        <shadow val="0"/>
        <u val="none"/>
        <vertAlign val="baseline"/>
        <sz val="11"/>
        <color auto="1"/>
        <name val="Calibri"/>
        <family val="2"/>
        <scheme val="minor"/>
      </font>
      <fill>
        <patternFill patternType="none">
          <fgColor indexed="64"/>
          <bgColor auto="1"/>
        </patternFill>
      </fill>
    </dxf>
    <dxf>
      <font>
        <b/>
        <strike val="0"/>
        <outline val="0"/>
        <shadow val="0"/>
        <u val="none"/>
        <vertAlign val="baseline"/>
        <sz val="11"/>
        <color auto="1"/>
        <name val="Calibri"/>
        <family val="2"/>
        <scheme val="min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border diagonalUp="0" diagonalDown="0">
        <left style="thin">
          <color rgb="FFC0C2C4"/>
        </left>
        <right style="thin">
          <color rgb="FFC0C2C4"/>
        </right>
        <top style="thin">
          <color rgb="FFC0C2C4"/>
        </top>
        <bottom style="thin">
          <color rgb="FFC0C2C4"/>
        </bottom>
        <vertical/>
        <horizontal/>
      </border>
    </dxf>
    <dxf>
      <font>
        <b val="0"/>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border diagonalUp="0" diagonalDown="0">
        <left style="thin">
          <color rgb="FFC0C2C4"/>
        </left>
        <right style="thin">
          <color rgb="FFC0C2C4"/>
        </right>
        <top style="thin">
          <color rgb="FFC0C2C4"/>
        </top>
        <bottom style="thin">
          <color rgb="FFC0C2C4"/>
        </bottom>
        <vertical/>
        <horizontal/>
      </border>
    </dxf>
    <dxf>
      <font>
        <b val="0"/>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border diagonalUp="0" diagonalDown="0">
        <left style="thin">
          <color rgb="FFC0C2C4"/>
        </left>
        <right style="thin">
          <color rgb="FFC0C2C4"/>
        </right>
        <top style="thin">
          <color rgb="FFC0C2C4"/>
        </top>
        <bottom style="thin">
          <color rgb="FFC0C2C4"/>
        </bottom>
        <vertical/>
        <horizontal/>
      </border>
    </dxf>
    <dxf>
      <font>
        <b val="0"/>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border diagonalUp="0" diagonalDown="0">
        <left style="thin">
          <color rgb="FFC0C2C4"/>
        </left>
        <right style="thin">
          <color rgb="FFC0C2C4"/>
        </right>
        <top style="thin">
          <color rgb="FFC0C2C4"/>
        </top>
        <bottom style="thin">
          <color rgb="FFC0C2C4"/>
        </bottom>
        <vertical/>
        <horizontal/>
      </border>
    </dxf>
    <dxf>
      <font>
        <b val="0"/>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border diagonalUp="0" diagonalDown="0">
        <left style="thin">
          <color rgb="FFC0C2C4"/>
        </left>
        <right style="thin">
          <color rgb="FFC0C2C4"/>
        </right>
        <top style="thin">
          <color rgb="FFC0C2C4"/>
        </top>
        <bottom style="thin">
          <color rgb="FFC0C2C4"/>
        </bottom>
        <vertical/>
        <horizontal/>
      </border>
    </dxf>
    <dxf>
      <font>
        <b val="0"/>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border diagonalUp="0" diagonalDown="0">
        <left style="thin">
          <color rgb="FFC0C2C4"/>
        </left>
        <right style="thin">
          <color rgb="FFC0C2C4"/>
        </right>
        <top style="thin">
          <color rgb="FFC0C2C4"/>
        </top>
        <bottom style="thin">
          <color rgb="FFC0C2C4"/>
        </bottom>
        <vertical/>
        <horizontal/>
      </border>
    </dxf>
    <dxf>
      <alignment horizontal="right" vertical="bottom" textRotation="0" wrapText="0" indent="0" justifyLastLine="0" shrinkToFit="0" readingOrder="0"/>
      <border diagonalUp="0" diagonalDown="0">
        <left style="thin">
          <color rgb="FFC0C2C4"/>
        </left>
        <right style="thin">
          <color rgb="FFC0C2C4"/>
        </right>
        <top style="thin">
          <color rgb="FFC0C2C4"/>
        </top>
        <bottom style="thin">
          <color rgb="FFC0C2C4"/>
        </bottom>
        <vertical/>
        <horizontal/>
      </border>
    </dxf>
    <dxf>
      <font>
        <b/>
        <i val="0"/>
        <strike val="0"/>
        <condense val="0"/>
        <extend val="0"/>
        <outline val="0"/>
        <shadow val="0"/>
        <u val="none"/>
        <vertAlign val="baseline"/>
        <sz val="11"/>
        <color theme="1"/>
        <name val="Calibri"/>
        <family val="2"/>
        <scheme val="minor"/>
      </font>
      <fill>
        <patternFill patternType="solid">
          <fgColor indexed="64"/>
          <bgColor rgb="FFD5D6D4"/>
        </patternFill>
      </fill>
      <border diagonalUp="0" diagonalDown="0">
        <left style="thin">
          <color rgb="FFC0C2C4"/>
        </left>
        <right style="thin">
          <color rgb="FFC0C2C4"/>
        </right>
        <top style="thin">
          <color rgb="FFC0C2C4"/>
        </top>
        <bottom style="thin">
          <color rgb="FFC0C2C4"/>
        </bottom>
        <vertical/>
        <horizontal/>
      </border>
    </dxf>
    <dxf>
      <border outline="0">
        <top style="thin">
          <color rgb="FFC0C2C4"/>
        </top>
      </border>
    </dxf>
    <dxf>
      <border outline="0">
        <bottom style="thin">
          <color rgb="FFC0C2C4"/>
        </bottom>
      </border>
    </dxf>
    <dxf>
      <font>
        <b val="0"/>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dxf>
    <dxf>
      <border>
        <bottom style="thick">
          <color rgb="FFFCBA5C"/>
        </bottom>
      </border>
    </dxf>
    <dxf>
      <font>
        <b/>
        <i val="0"/>
        <strike val="0"/>
        <condense val="0"/>
        <extend val="0"/>
        <outline val="0"/>
        <shadow val="0"/>
        <u val="none"/>
        <vertAlign val="baseline"/>
        <sz val="11"/>
        <color auto="1"/>
        <name val="Calibri"/>
        <family val="2"/>
        <scheme val="minor"/>
      </font>
      <fill>
        <patternFill patternType="solid">
          <fgColor indexed="64"/>
          <bgColor rgb="FFE8E8E8"/>
        </patternFill>
      </fill>
      <border diagonalUp="0" diagonalDown="0">
        <left/>
        <right/>
        <top/>
        <bottom/>
        <vertical/>
        <horizontal/>
      </border>
    </dxf>
    <dxf>
      <font>
        <b val="0"/>
        <i val="0"/>
        <strike val="0"/>
        <condense val="0"/>
        <extend val="0"/>
        <outline val="0"/>
        <shadow val="0"/>
        <u val="none"/>
        <vertAlign val="baseline"/>
        <sz val="11"/>
        <color theme="1"/>
        <name val="Calibri"/>
        <family val="2"/>
        <scheme val="minor"/>
      </font>
      <numFmt numFmtId="164" formatCode="_-* #,##0_-;\-* #,##0_-;_-* &quot;-&quot;??_-;_-@_-"/>
      <fill>
        <patternFill patternType="solid">
          <fgColor indexed="64"/>
          <bgColor rgb="FFDADBD9"/>
        </patternFill>
      </fill>
      <alignment horizontal="right" vertical="bottom" textRotation="0" wrapText="0" indent="0" justifyLastLine="0" shrinkToFit="0" readingOrder="0"/>
    </dxf>
    <dxf>
      <fill>
        <patternFill patternType="none">
          <fgColor indexed="64"/>
          <bgColor auto="1"/>
        </patternFill>
      </fill>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fill>
        <patternFill patternType="none">
          <fgColor indexed="64"/>
          <bgColor auto="1"/>
        </patternFill>
      </fill>
    </dxf>
    <dxf>
      <fill>
        <patternFill patternType="none">
          <fgColor indexed="64"/>
          <bgColor auto="1"/>
        </patternFill>
      </fill>
    </dxf>
    <dxf>
      <font>
        <b/>
        <i val="0"/>
        <strike val="0"/>
        <condense val="0"/>
        <extend val="0"/>
        <outline val="0"/>
        <shadow val="0"/>
        <u val="none"/>
        <vertAlign val="baseline"/>
        <sz val="11"/>
        <color auto="1"/>
        <name val="Calibri"/>
        <family val="2"/>
        <scheme val="minor"/>
      </font>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4" formatCode="_-* #,##0_-;\-* #,##0_-;_-* &quot;-&quot;??_-;_-@_-"/>
      <fill>
        <patternFill patternType="solid">
          <fgColor indexed="64"/>
          <bgColor rgb="FFDADBD9"/>
        </patternFill>
      </fill>
      <alignment horizontal="general"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_-* #,##0_-;\-* #,##0_-;_-* &quot;-&quot;??_-;_-@_-"/>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numFmt numFmtId="164" formatCode="_-* #,##0_-;\-* #,##0_-;_-* &quot;-&quot;??_-;_-@_-"/>
      <fill>
        <patternFill patternType="none">
          <fgColor indexed="64"/>
          <bgColor indexed="65"/>
        </patternFill>
      </fill>
    </dxf>
    <dxf>
      <font>
        <b/>
        <i val="0"/>
        <strike val="0"/>
        <condense val="0"/>
        <extend val="0"/>
        <outline val="0"/>
        <shadow val="0"/>
        <u val="none"/>
        <vertAlign val="baseline"/>
        <sz val="11"/>
        <color theme="1"/>
        <name val="Calibri"/>
        <family val="2"/>
        <scheme val="minor"/>
      </font>
      <fill>
        <patternFill patternType="solid">
          <fgColor indexed="64"/>
          <bgColor rgb="FFDADBD9"/>
        </patternFill>
      </fill>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fill>
        <patternFill patternType="none">
          <fgColor indexed="64"/>
          <bgColor indexed="65"/>
        </patternFill>
      </fill>
    </dxf>
    <dxf>
      <font>
        <b/>
        <i val="0"/>
        <strike val="0"/>
        <condense val="0"/>
        <extend val="0"/>
        <outline val="0"/>
        <shadow val="0"/>
        <u val="none"/>
        <vertAlign val="baseline"/>
        <sz val="11"/>
        <color auto="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numFmt numFmtId="168" formatCode="#,##0_ ;\-#,##0\ "/>
      <fill>
        <patternFill patternType="solid">
          <fgColor indexed="64"/>
          <bgColor rgb="FFDADBD9"/>
        </patternFill>
      </fill>
      <alignment horizontal="right" vertical="bottom" textRotation="0" wrapText="0" indent="0" justifyLastLine="0" shrinkToFit="0" readingOrder="0"/>
    </dxf>
    <dxf>
      <numFmt numFmtId="168" formatCode="#,##0_ ;\-#,##0\ "/>
      <fill>
        <patternFill patternType="none">
          <fgColor indexed="64"/>
          <bgColor auto="1"/>
        </patternFill>
      </fill>
    </dxf>
    <dxf>
      <numFmt numFmtId="168" formatCode="#,##0_ ;\-#,##0\ "/>
      <alignment horizontal="right" vertical="bottom" textRotation="0" wrapText="0" indent="0" justifyLastLine="0" shrinkToFit="0" readingOrder="0"/>
    </dxf>
    <dxf>
      <numFmt numFmtId="168" formatCode="#,##0_ ;\-#,##0\ "/>
      <alignment horizontal="right" vertical="bottom" textRotation="0" wrapText="0" indent="0" justifyLastLine="0" shrinkToFit="0" readingOrder="0"/>
    </dxf>
    <dxf>
      <numFmt numFmtId="168" formatCode="#,##0_ ;\-#,##0\ "/>
      <alignment horizontal="right" vertical="bottom" textRotation="0" wrapText="0" indent="0" justifyLastLine="0" shrinkToFit="0" readingOrder="0"/>
    </dxf>
    <dxf>
      <numFmt numFmtId="168" formatCode="#,##0_ ;\-#,##0\ "/>
      <alignment horizontal="right" vertical="bottom" textRotation="0" wrapText="0" indent="0" justifyLastLine="0" shrinkToFit="0" readingOrder="0"/>
    </dxf>
    <dxf>
      <numFmt numFmtId="168" formatCode="#,##0_ ;\-#,##0\ "/>
      <alignment horizontal="right" vertical="bottom" textRotation="0" wrapText="0" indent="0" justifyLastLine="0" shrinkToFit="0" readingOrder="0"/>
    </dxf>
    <dxf>
      <numFmt numFmtId="168" formatCode="#,##0_ ;\-#,##0\ "/>
      <alignment horizontal="right" vertical="bottom" textRotation="0" wrapText="0" indent="0" justifyLastLine="0" shrinkToFit="0" readingOrder="0"/>
    </dxf>
    <dxf>
      <numFmt numFmtId="168" formatCode="#,##0_ ;\-#,##0\ "/>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fill>
        <patternFill patternType="none">
          <fgColor indexed="64"/>
          <bgColor auto="1"/>
        </patternFill>
      </fill>
    </dxf>
    <dxf>
      <fill>
        <patternFill patternType="none">
          <fgColor rgb="FF000000"/>
          <bgColor auto="1"/>
        </patternFill>
      </fill>
    </dxf>
    <dxf>
      <font>
        <b/>
        <i val="0"/>
        <strike val="0"/>
        <condense val="0"/>
        <extend val="0"/>
        <outline val="0"/>
        <shadow val="0"/>
        <u val="none"/>
        <vertAlign val="baseline"/>
        <sz val="11"/>
        <color auto="1"/>
        <name val="Calibri"/>
        <family val="2"/>
        <scheme val="minor"/>
      </font>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4" formatCode="_-* #,##0_-;\-* #,##0_-;_-* &quot;-&quot;??_-;_-@_-"/>
      <fill>
        <patternFill patternType="solid">
          <fgColor indexed="64"/>
          <bgColor rgb="FFDADBD9"/>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_-* #,##0_-;\-* #,##0_-;_-* &quot;-&quot;??_-;_-@_-"/>
      <fill>
        <patternFill patternType="solid">
          <fgColor indexed="64"/>
          <bgColor rgb="FFDADBD9"/>
        </patternFill>
      </fill>
      <alignment horizontal="right" vertical="bottom" textRotation="0" wrapText="0" indent="0" justifyLastLine="0" shrinkToFit="0" readingOrder="0"/>
    </dxf>
    <dxf>
      <numFmt numFmtId="166" formatCode="_-* #,##0.0_-;\-* #,##0.0_-;_-* &quot;-&quot;??_-;_-@_-"/>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numFmt numFmtId="164" formatCode="_-* #,##0_-;\-* #,##0_-;_-* &quot;-&quot;??_-;_-@_-"/>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numFmt numFmtId="164" formatCode="_-* #,##0_-;\-* #,##0_-;_-* &quot;-&quot;??_-;_-@_-"/>
      <fill>
        <patternFill patternType="none">
          <fgColor indexed="64"/>
          <bgColor indexed="65"/>
        </patternFill>
      </fill>
    </dxf>
    <dxf>
      <font>
        <b/>
        <i val="0"/>
        <strike val="0"/>
        <condense val="0"/>
        <extend val="0"/>
        <outline val="0"/>
        <shadow val="0"/>
        <u val="none"/>
        <vertAlign val="baseline"/>
        <sz val="11"/>
        <color theme="1"/>
        <name val="Calibri"/>
        <family val="2"/>
        <scheme val="minor"/>
      </font>
      <fill>
        <patternFill patternType="solid">
          <fgColor indexed="64"/>
          <bgColor rgb="FFDADBD9"/>
        </patternFill>
      </fill>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fill>
        <patternFill patternType="none">
          <fgColor indexed="64"/>
          <bgColor indexed="65"/>
        </patternFill>
      </fill>
    </dxf>
    <dxf>
      <font>
        <b/>
        <i val="0"/>
        <strike val="0"/>
        <condense val="0"/>
        <extend val="0"/>
        <outline val="0"/>
        <shadow val="0"/>
        <u val="none"/>
        <vertAlign val="baseline"/>
        <sz val="11"/>
        <color auto="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numFmt numFmtId="165" formatCode="0.0%"/>
      <border diagonalUp="0" diagonalDown="0" outline="0">
        <left style="thin">
          <color theme="3" tint="0.59996337778862885"/>
        </left>
        <right/>
        <top style="thin">
          <color theme="3" tint="0.59996337778862885"/>
        </top>
        <bottom style="thin">
          <color theme="3" tint="0.59996337778862885"/>
        </bottom>
      </border>
    </dxf>
    <dxf>
      <font>
        <b val="0"/>
        <i val="0"/>
        <strike val="0"/>
        <condense val="0"/>
        <extend val="0"/>
        <outline val="0"/>
        <shadow val="0"/>
        <u val="none"/>
        <vertAlign val="baseline"/>
        <sz val="11"/>
        <color theme="1"/>
        <name val="Calibri"/>
        <family val="2"/>
        <scheme val="minor"/>
      </font>
      <numFmt numFmtId="165" formatCode="0.0%"/>
      <border diagonalUp="0" diagonalDown="0" outline="0">
        <left style="thin">
          <color theme="3" tint="0.59996337778862885"/>
        </left>
        <right style="thin">
          <color theme="3" tint="0.59996337778862885"/>
        </right>
        <top style="thin">
          <color theme="3" tint="0.59996337778862885"/>
        </top>
        <bottom style="thin">
          <color theme="3" tint="0.59996337778862885"/>
        </bottom>
      </border>
    </dxf>
    <dxf>
      <font>
        <b val="0"/>
        <i val="0"/>
        <strike val="0"/>
        <condense val="0"/>
        <extend val="0"/>
        <outline val="0"/>
        <shadow val="0"/>
        <u val="none"/>
        <vertAlign val="baseline"/>
        <sz val="11"/>
        <color auto="1"/>
        <name val="Calibri"/>
        <family val="2"/>
        <scheme val="minor"/>
      </font>
      <numFmt numFmtId="165" formatCode="0.0%"/>
      <border diagonalUp="0" diagonalDown="0" outline="0">
        <left style="thin">
          <color theme="3" tint="0.59996337778862885"/>
        </left>
        <right style="thin">
          <color theme="3" tint="0.59996337778862885"/>
        </right>
        <top style="thin">
          <color theme="3" tint="0.59996337778862885"/>
        </top>
        <bottom style="thin">
          <color theme="3" tint="0.59996337778862885"/>
        </bottom>
      </border>
    </dxf>
    <dxf>
      <font>
        <b val="0"/>
        <i val="0"/>
        <strike val="0"/>
        <condense val="0"/>
        <extend val="0"/>
        <outline val="0"/>
        <shadow val="0"/>
        <u val="none"/>
        <vertAlign val="baseline"/>
        <sz val="11"/>
        <color theme="1"/>
        <name val="Calibri"/>
        <family val="2"/>
        <scheme val="minor"/>
      </font>
      <numFmt numFmtId="165" formatCode="0.0%"/>
      <border diagonalUp="0" diagonalDown="0" outline="0">
        <left style="thin">
          <color theme="3" tint="0.59996337778862885"/>
        </left>
        <right style="thin">
          <color theme="3" tint="0.59996337778862885"/>
        </right>
        <top style="thin">
          <color theme="3" tint="0.59996337778862885"/>
        </top>
        <bottom style="thin">
          <color theme="3" tint="0.59996337778862885"/>
        </bottom>
      </border>
    </dxf>
    <dxf>
      <font>
        <b val="0"/>
        <i val="0"/>
        <strike val="0"/>
        <condense val="0"/>
        <extend val="0"/>
        <outline val="0"/>
        <shadow val="0"/>
        <u val="none"/>
        <vertAlign val="baseline"/>
        <sz val="11"/>
        <color auto="1"/>
        <name val="Calibri"/>
        <family val="2"/>
        <scheme val="minor"/>
      </font>
      <numFmt numFmtId="165" formatCode="0.0%"/>
      <border diagonalUp="0" diagonalDown="0" outline="0">
        <left style="thin">
          <color theme="3" tint="0.59996337778862885"/>
        </left>
        <right style="thin">
          <color theme="3" tint="0.59996337778862885"/>
        </right>
        <top style="thin">
          <color theme="3" tint="0.59996337778862885"/>
        </top>
        <bottom style="thin">
          <color theme="3" tint="0.59996337778862885"/>
        </bottom>
      </border>
    </dxf>
    <dxf>
      <font>
        <b val="0"/>
        <i val="0"/>
        <strike val="0"/>
        <condense val="0"/>
        <extend val="0"/>
        <outline val="0"/>
        <shadow val="0"/>
        <u val="none"/>
        <vertAlign val="baseline"/>
        <sz val="11"/>
        <color theme="1"/>
        <name val="Calibri"/>
        <family val="2"/>
        <scheme val="minor"/>
      </font>
      <numFmt numFmtId="165" formatCode="0.0%"/>
      <border diagonalUp="0" diagonalDown="0" outline="0">
        <left style="thin">
          <color theme="3" tint="0.59996337778862885"/>
        </left>
        <right style="thin">
          <color theme="3" tint="0.59996337778862885"/>
        </right>
        <top style="thin">
          <color theme="3" tint="0.59996337778862885"/>
        </top>
        <bottom style="thin">
          <color theme="3" tint="0.59996337778862885"/>
        </bottom>
      </border>
    </dxf>
    <dxf>
      <font>
        <b val="0"/>
        <i val="0"/>
        <strike val="0"/>
        <condense val="0"/>
        <extend val="0"/>
        <outline val="0"/>
        <shadow val="0"/>
        <u val="none"/>
        <vertAlign val="baseline"/>
        <sz val="11"/>
        <color auto="1"/>
        <name val="Calibri"/>
        <family val="2"/>
        <scheme val="minor"/>
      </font>
      <numFmt numFmtId="165" formatCode="0.0%"/>
      <border diagonalUp="0" diagonalDown="0" outline="0">
        <left style="thin">
          <color theme="3" tint="0.59996337778862885"/>
        </left>
        <right style="thin">
          <color theme="3" tint="0.59996337778862885"/>
        </right>
        <top style="thin">
          <color theme="3" tint="0.59996337778862885"/>
        </top>
        <bottom style="thin">
          <color theme="3" tint="0.59996337778862885"/>
        </bottom>
      </border>
    </dxf>
    <dxf>
      <font>
        <b val="0"/>
        <i val="0"/>
        <strike val="0"/>
        <condense val="0"/>
        <extend val="0"/>
        <outline val="0"/>
        <shadow val="0"/>
        <u val="none"/>
        <vertAlign val="baseline"/>
        <sz val="11"/>
        <color theme="1"/>
        <name val="Calibri"/>
        <family val="2"/>
        <scheme val="minor"/>
      </font>
      <numFmt numFmtId="165" formatCode="0.0%"/>
      <border diagonalUp="0" diagonalDown="0" outline="0">
        <left style="thin">
          <color theme="3" tint="0.59996337778862885"/>
        </left>
        <right style="thin">
          <color theme="3" tint="0.59996337778862885"/>
        </right>
        <top style="thin">
          <color theme="3" tint="0.59996337778862885"/>
        </top>
        <bottom style="thin">
          <color theme="3" tint="0.59996337778862885"/>
        </bottom>
      </border>
    </dxf>
    <dxf>
      <font>
        <b val="0"/>
        <i val="0"/>
        <strike val="0"/>
        <condense val="0"/>
        <extend val="0"/>
        <outline val="0"/>
        <shadow val="0"/>
        <u val="none"/>
        <vertAlign val="baseline"/>
        <sz val="11"/>
        <color auto="1"/>
        <name val="Calibri"/>
        <family val="2"/>
        <scheme val="minor"/>
      </font>
      <numFmt numFmtId="165" formatCode="0.0%"/>
      <border diagonalUp="0" diagonalDown="0" outline="0">
        <left style="thin">
          <color theme="3" tint="0.59996337778862885"/>
        </left>
        <right style="thin">
          <color theme="3" tint="0.59996337778862885"/>
        </right>
        <top style="thin">
          <color theme="3" tint="0.59996337778862885"/>
        </top>
        <bottom style="thin">
          <color theme="3" tint="0.59996337778862885"/>
        </bottom>
      </border>
    </dxf>
    <dxf>
      <font>
        <b/>
        <i val="0"/>
        <strike val="0"/>
        <condense val="0"/>
        <extend val="0"/>
        <outline val="0"/>
        <shadow val="0"/>
        <u val="none"/>
        <vertAlign val="baseline"/>
        <sz val="11"/>
        <color theme="1"/>
        <name val="Calibri"/>
        <family val="2"/>
        <scheme val="minor"/>
      </font>
      <numFmt numFmtId="164" formatCode="_-* #,##0_-;\-* #,##0_-;_-* &quot;-&quot;??_-;_-@_-"/>
      <fill>
        <patternFill patternType="solid">
          <fgColor indexed="64"/>
          <bgColor rgb="FFDADBD9"/>
        </patternFill>
      </fill>
      <alignment horizontal="right" vertical="bottom" textRotation="0" wrapText="0" indent="0" justifyLastLine="0" shrinkToFit="0" readingOrder="0"/>
      <border diagonalUp="0" diagonalDown="0" outline="0">
        <left style="thin">
          <color theme="3" tint="0.59996337778862885"/>
        </left>
        <right style="thin">
          <color theme="3" tint="0.59996337778862885"/>
        </right>
        <top style="thin">
          <color theme="3" tint="0.59996337778862885"/>
        </top>
        <bottom style="thin">
          <color theme="3" tint="0.59996337778862885"/>
        </bottom>
      </border>
    </dxf>
    <dxf>
      <font>
        <b/>
        <i val="0"/>
        <strike val="0"/>
        <condense val="0"/>
        <extend val="0"/>
        <outline val="0"/>
        <shadow val="0"/>
        <u val="none"/>
        <vertAlign val="baseline"/>
        <sz val="11"/>
        <color theme="1"/>
        <name val="Calibri"/>
        <family val="2"/>
        <scheme val="minor"/>
      </font>
      <fill>
        <patternFill patternType="solid">
          <fgColor indexed="64"/>
          <bgColor rgb="FFD5D6D4"/>
        </patternFill>
      </fill>
      <alignment horizontal="right" vertical="bottom" textRotation="0" wrapText="0" indent="0" justifyLastLine="0" shrinkToFit="0" readingOrder="0"/>
      <border diagonalUp="0" diagonalDown="0" outline="0">
        <left/>
        <right style="thin">
          <color theme="3" tint="0.59996337778862885"/>
        </right>
        <top style="thin">
          <color theme="3" tint="0.59996337778862885"/>
        </top>
        <bottom style="thin">
          <color theme="3" tint="0.59996337778862885"/>
        </bottom>
      </border>
    </dxf>
    <dxf>
      <border outline="0">
        <top style="thin">
          <color theme="3" tint="0.59996337778862885"/>
        </top>
      </border>
    </dxf>
    <dxf>
      <border outline="0">
        <left style="thin">
          <color theme="3" tint="0.59996337778862885"/>
        </left>
        <right style="thin">
          <color theme="3" tint="0.59996337778862885"/>
        </right>
        <top style="thin">
          <color theme="3" tint="0.59996337778862885"/>
        </top>
        <bottom style="thin">
          <color theme="3" tint="0.59996337778862885"/>
        </bottom>
      </border>
    </dxf>
    <dxf>
      <border outline="0">
        <bottom style="thick">
          <color rgb="FFFCBA5C"/>
        </bottom>
      </border>
    </dxf>
    <dxf>
      <font>
        <b/>
        <i val="0"/>
        <strike val="0"/>
        <condense val="0"/>
        <extend val="0"/>
        <outline val="0"/>
        <shadow val="0"/>
        <u val="none"/>
        <vertAlign val="baseline"/>
        <sz val="11"/>
        <color auto="1"/>
        <name val="Calibri"/>
        <family val="2"/>
        <scheme val="minor"/>
      </font>
      <fill>
        <patternFill patternType="solid">
          <fgColor indexed="64"/>
          <bgColor rgb="FFE8E8E8"/>
        </patternFill>
      </fill>
      <alignment horizontal="left" vertical="center" textRotation="0" wrapText="0" indent="0" justifyLastLine="0" shrinkToFit="0" readingOrder="0"/>
      <border diagonalUp="0" diagonalDown="0" outline="0">
        <left style="thin">
          <color theme="3" tint="0.59996337778862885"/>
        </left>
        <right style="thin">
          <color theme="3" tint="0.59996337778862885"/>
        </right>
        <top/>
        <bottom/>
      </border>
    </dxf>
    <dxf>
      <font>
        <b val="0"/>
        <i val="0"/>
        <strike val="0"/>
        <condense val="0"/>
        <extend val="0"/>
        <outline val="0"/>
        <shadow val="0"/>
        <u val="none"/>
        <vertAlign val="baseline"/>
        <sz val="11"/>
        <color theme="1"/>
        <name val="Calibri"/>
        <family val="2"/>
        <scheme val="minor"/>
      </font>
      <numFmt numFmtId="13" formatCode="0%"/>
      <fill>
        <patternFill patternType="none">
          <fgColor indexed="64"/>
          <bgColor indexed="65"/>
        </patternFill>
      </fill>
      <alignment horizontal="general" vertical="bottom" textRotation="0" wrapText="0" indent="0" justifyLastLine="0" shrinkToFit="0" readingOrder="0"/>
      <border diagonalUp="0" diagonalDown="0">
        <left style="thin">
          <color rgb="FFC0C2C4"/>
        </left>
        <right style="thin">
          <color rgb="FFC0C2C4"/>
        </right>
        <top style="thin">
          <color rgb="FFC0C2C4"/>
        </top>
        <bottom style="thin">
          <color rgb="FFC0C2C4"/>
        </bottom>
        <vertical/>
        <horizontal/>
      </border>
    </dxf>
    <dxf>
      <font>
        <color auto="1"/>
      </font>
      <numFmt numFmtId="164" formatCode="_-* #,##0_-;\-* #,##0_-;_-* &quot;-&quot;??_-;_-@_-"/>
      <fill>
        <patternFill patternType="none">
          <fgColor indexed="64"/>
          <bgColor indexed="65"/>
        </patternFill>
      </fill>
      <alignment horizontal="general" vertical="bottom" textRotation="0" wrapText="0" indent="0" justifyLastLine="0" shrinkToFit="0" readingOrder="0"/>
      <border diagonalUp="0" diagonalDown="0">
        <left style="thin">
          <color rgb="FFC0C2C4"/>
        </left>
        <right style="thin">
          <color rgb="FFC0C2C4"/>
        </right>
        <top style="thin">
          <color rgb="FFC0C2C4"/>
        </top>
        <bottom style="thin">
          <color rgb="FFC0C2C4"/>
        </bottom>
        <vertical/>
        <horizontal/>
      </border>
    </dxf>
    <dxf>
      <font>
        <color auto="1"/>
      </font>
      <numFmt numFmtId="164" formatCode="_-* #,##0_-;\-* #,##0_-;_-* &quot;-&quot;??_-;_-@_-"/>
      <fill>
        <patternFill patternType="none">
          <fgColor indexed="64"/>
          <bgColor indexed="65"/>
        </patternFill>
      </fill>
      <alignment horizontal="general" vertical="bottom" textRotation="0" wrapText="0" indent="0" justifyLastLine="0" shrinkToFit="0" readingOrder="0"/>
      <border diagonalUp="0" diagonalDown="0">
        <left style="thin">
          <color rgb="FFC0C2C4"/>
        </left>
        <right style="thin">
          <color rgb="FFC0C2C4"/>
        </right>
        <top style="thin">
          <color rgb="FFC0C2C4"/>
        </top>
        <bottom style="thin">
          <color rgb="FFC0C2C4"/>
        </bottom>
        <vertical/>
        <horizontal/>
      </border>
    </dxf>
    <dxf>
      <font>
        <b val="0"/>
        <i val="0"/>
        <strike val="0"/>
        <condense val="0"/>
        <extend val="0"/>
        <outline val="0"/>
        <shadow val="0"/>
        <u val="none"/>
        <vertAlign val="baseline"/>
        <sz val="11"/>
        <color theme="1"/>
        <name val="Calibri"/>
        <family val="2"/>
        <scheme val="minor"/>
      </font>
      <numFmt numFmtId="164" formatCode="_-* #,##0_-;\-* #,##0_-;_-* &quot;-&quot;??_-;_-@_-"/>
      <fill>
        <patternFill patternType="solid">
          <fgColor indexed="64"/>
          <bgColor theme="0"/>
        </patternFill>
      </fill>
    </dxf>
    <dxf>
      <font>
        <b/>
        <strike val="0"/>
        <outline val="0"/>
        <shadow val="0"/>
        <u val="none"/>
        <vertAlign val="baseline"/>
        <sz val="11"/>
        <color auto="1"/>
        <name val="Calibri"/>
        <family val="2"/>
        <scheme val="minor"/>
      </font>
      <fill>
        <patternFill patternType="solid">
          <fgColor indexed="64"/>
          <bgColor rgb="FFDADBD9"/>
        </patternFill>
      </fill>
      <alignment horizontal="right" vertical="bottom" textRotation="0" wrapText="0" indent="0" justifyLastLine="0" shrinkToFit="0" readingOrder="0"/>
    </dxf>
    <dxf>
      <font>
        <b/>
        <strike val="0"/>
        <outline val="0"/>
        <shadow val="0"/>
        <u val="none"/>
        <vertAlign val="baseline"/>
        <sz val="11"/>
        <color auto="1"/>
        <name val="Calibri"/>
        <family val="2"/>
        <scheme val="minor"/>
      </font>
      <fill>
        <patternFill patternType="none">
          <fgColor indexed="64"/>
          <bgColor auto="1"/>
        </patternFill>
      </fill>
      <alignment horizontal="right" vertical="bottom" textRotation="0" wrapText="0" indent="0" justifyLastLine="0" shrinkToFit="0" readingOrder="0"/>
    </dxf>
    <dxf>
      <fill>
        <patternFill patternType="none">
          <fgColor indexed="64"/>
          <bgColor auto="1"/>
        </patternFill>
      </fill>
    </dxf>
    <dxf>
      <border>
        <bottom style="medium">
          <color indexed="64"/>
        </bottom>
      </border>
    </dxf>
    <dxf>
      <font>
        <strike val="0"/>
        <outline val="0"/>
        <shadow val="0"/>
        <u val="none"/>
        <vertAlign val="baseline"/>
        <sz val="11"/>
        <color auto="1"/>
        <name val="Calibri"/>
        <family val="2"/>
        <scheme val="minor"/>
      </font>
      <fill>
        <patternFill patternType="none">
          <fgColor indexed="64"/>
          <bgColor auto="1"/>
        </patternFill>
      </fill>
      <alignment horizontal="left" vertical="bottom" textRotation="0" indent="0" justifyLastLine="0" shrinkToFit="0" readingOrder="0"/>
    </dxf>
    <dxf>
      <numFmt numFmtId="167" formatCode="_-&quot;$&quot;* #,##0_-;\-&quot;$&quot;* #,##0_-;_-&quot;$&quot;* &quot;-&quot;??_-;_-@_-"/>
      <alignment horizontal="right" vertical="bottom" textRotation="0" wrapText="0" indent="0" justifyLastLine="0" shrinkToFit="0" readingOrder="0"/>
    </dxf>
    <dxf>
      <numFmt numFmtId="167" formatCode="_-&quot;$&quot;* #,##0_-;\-&quot;$&quot;* #,##0_-;_-&quot;$&quot;* &quot;-&quot;??_-;_-@_-"/>
      <alignment horizontal="general" vertical="bottom" textRotation="0" wrapText="0" indent="0" justifyLastLine="0" shrinkToFit="0" readingOrder="0"/>
    </dxf>
    <dxf>
      <numFmt numFmtId="166" formatCode="_-* #,##0.0_-;\-* #,##0.0_-;_-* &quot;-&quot;??_-;_-@_-"/>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fill>
        <patternFill patternType="none">
          <fgColor indexed="64"/>
          <bgColor auto="1"/>
        </patternFill>
      </fill>
    </dxf>
    <dxf>
      <fill>
        <patternFill patternType="none">
          <fgColor rgb="FF000000"/>
          <bgColor auto="1"/>
        </patternFill>
      </fill>
    </dxf>
    <dxf>
      <font>
        <b/>
        <i val="0"/>
        <strike val="0"/>
        <condense val="0"/>
        <extend val="0"/>
        <outline val="0"/>
        <shadow val="0"/>
        <u val="none"/>
        <vertAlign val="baseline"/>
        <sz val="11"/>
        <color auto="1"/>
        <name val="Calibri"/>
        <family val="2"/>
        <scheme val="minor"/>
      </font>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3" formatCode="#,##0"/>
      <fill>
        <patternFill patternType="solid">
          <fgColor indexed="64"/>
          <bgColor theme="3" tint="0.79998168889431442"/>
        </patternFill>
      </fill>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auto="1"/>
        </patternFill>
      </fill>
    </dxf>
    <dxf>
      <font>
        <b/>
        <i val="0"/>
        <strike val="0"/>
        <condense val="0"/>
        <extend val="0"/>
        <outline val="0"/>
        <shadow val="0"/>
        <u val="none"/>
        <vertAlign val="baseline"/>
        <sz val="11"/>
        <color auto="1"/>
        <name val="Calibri"/>
        <family val="2"/>
        <scheme val="minor"/>
      </font>
      <numFmt numFmtId="3" formatCode="#,##0"/>
      <fill>
        <patternFill patternType="solid">
          <fgColor indexed="64"/>
          <bgColor theme="3" tint="0.79998168889431442"/>
        </patternFill>
      </fill>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none"/>
      </font>
      <fill>
        <patternFill patternType="solid">
          <fgColor indexed="64"/>
          <bgColor theme="3" tint="0.79998168889431442"/>
        </patternFill>
      </fill>
    </dxf>
    <dxf>
      <font>
        <b val="0"/>
        <i val="0"/>
        <strike val="0"/>
        <condense val="0"/>
        <extend val="0"/>
        <outline val="0"/>
        <shadow val="0"/>
        <u val="none"/>
        <vertAlign val="baseline"/>
        <sz val="11"/>
        <color theme="1"/>
        <name val="Calibri"/>
        <family val="2"/>
        <scheme val="minor"/>
      </font>
      <fill>
        <patternFill patternType="none">
          <fgColor indexed="64"/>
          <bgColor auto="1"/>
        </patternFill>
      </fill>
    </dxf>
    <dxf>
      <font>
        <b/>
        <i val="0"/>
        <strike val="0"/>
        <condense val="0"/>
        <extend val="0"/>
        <outline val="0"/>
        <shadow val="0"/>
        <u val="none"/>
        <vertAlign val="baseline"/>
        <sz val="11"/>
        <color auto="1"/>
        <name val="Calibri"/>
        <family val="2"/>
        <scheme val="minor"/>
      </font>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35" formatCode="_-* #,##0.00_-;\-* #,##0.00_-;_-* &quot;-&quot;??_-;_-@_-"/>
      <fill>
        <patternFill patternType="solid">
          <fgColor indexed="64"/>
          <bgColor rgb="FFDADBD9"/>
        </patternFill>
      </fill>
    </dxf>
    <dxf>
      <font>
        <b val="0"/>
        <i val="0"/>
        <strike val="0"/>
        <condense val="0"/>
        <extend val="0"/>
        <outline val="0"/>
        <shadow val="0"/>
        <u val="none"/>
        <vertAlign val="baseline"/>
        <sz val="11"/>
        <color theme="1"/>
        <name val="Calibri"/>
        <family val="2"/>
        <scheme val="minor"/>
      </font>
      <numFmt numFmtId="35" formatCode="_-* #,##0.00_-;\-* #,##0.0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35" formatCode="_-* #,##0.00_-;\-* #,##0.00_-;_-* &quot;-&quot;??_-;_-@_-"/>
      <fill>
        <patternFill patternType="none">
          <fgColor indexed="64"/>
          <bgColor auto="1"/>
        </patternFill>
      </fill>
    </dxf>
    <dxf>
      <font>
        <b/>
        <i val="0"/>
        <strike val="0"/>
        <condense val="0"/>
        <extend val="0"/>
        <outline val="0"/>
        <shadow val="0"/>
        <u val="none"/>
        <vertAlign val="baseline"/>
        <sz val="11"/>
        <color theme="1"/>
        <name val="Calibri"/>
        <family val="2"/>
        <scheme val="minor"/>
      </font>
      <numFmt numFmtId="164" formatCode="_-* #,##0_-;\-* #,##0_-;_-* &quot;-&quot;??_-;_-@_-"/>
      <fill>
        <patternFill patternType="solid">
          <fgColor indexed="64"/>
          <bgColor rgb="FFDADBD9"/>
        </patternFill>
      </fill>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fill>
        <patternFill patternType="none">
          <fgColor indexed="64"/>
          <bgColor auto="1"/>
        </patternFill>
      </fill>
    </dxf>
    <dxf>
      <fill>
        <patternFill patternType="none">
          <fgColor indexed="64"/>
          <bgColor auto="1"/>
        </patternFill>
      </fill>
    </dxf>
    <dxf>
      <font>
        <b/>
        <i val="0"/>
        <strike val="0"/>
        <condense val="0"/>
        <extend val="0"/>
        <outline val="0"/>
        <shadow val="0"/>
        <u val="none"/>
        <vertAlign val="baseline"/>
        <sz val="11"/>
        <color auto="1"/>
        <name val="Calibri"/>
        <family val="2"/>
        <scheme val="minor"/>
      </font>
      <fill>
        <patternFill patternType="none">
          <fgColor indexed="64"/>
          <bgColor auto="1"/>
        </patternFill>
      </fill>
    </dxf>
    <dxf>
      <font>
        <b val="0"/>
        <i val="0"/>
        <strike val="0"/>
        <condense val="0"/>
        <extend val="0"/>
        <outline val="0"/>
        <shadow val="0"/>
        <u val="none"/>
        <vertAlign val="baseline"/>
        <sz val="11"/>
        <color theme="1"/>
        <name val="Calibri"/>
        <family val="2"/>
        <scheme val="none"/>
      </font>
      <numFmt numFmtId="3" formatCode="#,##0"/>
      <fill>
        <patternFill patternType="solid">
          <fgColor indexed="64"/>
          <bgColor rgb="FFDADBD9"/>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3" formatCode="#,##0"/>
      <fill>
        <patternFill patternType="solid">
          <fgColor indexed="64"/>
          <bgColor rgb="FFDADBD9"/>
        </patternFill>
      </fill>
    </dxf>
    <dxf>
      <font>
        <b val="0"/>
        <i val="0"/>
        <strike val="0"/>
        <condense val="0"/>
        <extend val="0"/>
        <outline val="0"/>
        <shadow val="0"/>
        <u val="none"/>
        <vertAlign val="baseline"/>
        <sz val="11"/>
        <color theme="1"/>
        <name val="Calibri"/>
        <family val="2"/>
        <scheme val="none"/>
      </font>
      <numFmt numFmtId="3" formatCode="#,##0"/>
      <fill>
        <patternFill patternType="none">
          <fgColor indexed="64"/>
          <bgColor indexed="65"/>
        </patternFill>
      </fill>
    </dxf>
    <dxf>
      <font>
        <b val="0"/>
        <i val="0"/>
        <strike val="0"/>
        <condense val="0"/>
        <extend val="0"/>
        <outline val="0"/>
        <shadow val="0"/>
        <u val="none"/>
        <vertAlign val="baseline"/>
        <sz val="11"/>
        <color theme="1"/>
        <name val="Calibri"/>
        <family val="2"/>
        <scheme val="none"/>
      </font>
      <numFmt numFmtId="3" formatCode="#,##0"/>
      <fill>
        <patternFill patternType="none">
          <fgColor indexed="64"/>
          <bgColor indexed="65"/>
        </patternFill>
      </fill>
    </dxf>
    <dxf>
      <font>
        <b val="0"/>
        <i val="0"/>
        <strike val="0"/>
        <condense val="0"/>
        <extend val="0"/>
        <outline val="0"/>
        <shadow val="0"/>
        <u val="none"/>
        <vertAlign val="baseline"/>
        <sz val="11"/>
        <color theme="1"/>
        <name val="Calibri"/>
        <family val="2"/>
        <scheme val="none"/>
      </font>
      <numFmt numFmtId="3" formatCode="#,##0"/>
      <fill>
        <patternFill patternType="none">
          <fgColor indexed="64"/>
          <bgColor indexed="65"/>
        </patternFill>
      </fill>
    </dxf>
    <dxf>
      <font>
        <b val="0"/>
        <i val="0"/>
        <strike val="0"/>
        <condense val="0"/>
        <extend val="0"/>
        <outline val="0"/>
        <shadow val="0"/>
        <u val="none"/>
        <vertAlign val="baseline"/>
        <sz val="11"/>
        <color theme="1"/>
        <name val="Calibri"/>
        <family val="2"/>
        <scheme val="none"/>
      </font>
      <numFmt numFmtId="3" formatCode="#,##0"/>
      <fill>
        <patternFill patternType="none">
          <fgColor indexed="64"/>
          <bgColor indexed="65"/>
        </patternFill>
      </fill>
    </dxf>
    <dxf>
      <font>
        <b val="0"/>
        <i val="0"/>
        <strike val="0"/>
        <condense val="0"/>
        <extend val="0"/>
        <outline val="0"/>
        <shadow val="0"/>
        <u val="none"/>
        <vertAlign val="baseline"/>
        <sz val="11"/>
        <color theme="1"/>
        <name val="Calibri"/>
        <family val="2"/>
        <scheme val="none"/>
      </font>
      <numFmt numFmtId="3" formatCode="#,##0"/>
      <fill>
        <patternFill patternType="none">
          <fgColor indexed="64"/>
          <bgColor indexed="65"/>
        </patternFill>
      </fill>
    </dxf>
    <dxf>
      <font>
        <b/>
        <i val="0"/>
        <strike val="0"/>
        <condense val="0"/>
        <extend val="0"/>
        <outline val="0"/>
        <shadow val="0"/>
        <u val="none"/>
        <vertAlign val="baseline"/>
        <sz val="11"/>
        <color theme="1"/>
        <name val="Calibri"/>
        <family val="2"/>
        <scheme val="none"/>
      </font>
      <numFmt numFmtId="164" formatCode="_-* #,##0_-;\-* #,##0_-;_-* &quot;-&quot;??_-;_-@_-"/>
      <fill>
        <patternFill patternType="solid">
          <fgColor indexed="64"/>
          <bgColor rgb="FFDADBD9"/>
        </patternFill>
      </fill>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none"/>
      </font>
      <fill>
        <patternFill patternType="none">
          <fgColor indexed="64"/>
          <bgColor indexed="65"/>
        </patternFill>
      </fill>
    </dxf>
    <dxf>
      <font>
        <b val="0"/>
        <i val="0"/>
        <strike val="0"/>
        <condense val="0"/>
        <extend val="0"/>
        <outline val="0"/>
        <shadow val="0"/>
        <u val="none"/>
        <vertAlign val="baseline"/>
        <sz val="11"/>
        <color theme="1"/>
        <name val="Calibri"/>
        <family val="2"/>
        <scheme val="none"/>
      </font>
      <fill>
        <patternFill patternType="none">
          <fgColor indexed="64"/>
          <bgColor indexed="65"/>
        </patternFill>
      </fill>
    </dxf>
    <dxf>
      <font>
        <b/>
        <i val="0"/>
        <strike val="0"/>
        <condense val="0"/>
        <extend val="0"/>
        <outline val="0"/>
        <shadow val="0"/>
        <u val="none"/>
        <vertAlign val="baseline"/>
        <sz val="11"/>
        <color auto="1"/>
        <name val="Calibri"/>
        <family val="2"/>
        <scheme val="none"/>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numFmt numFmtId="164" formatCode="_-* #,##0_-;\-* #,##0_-;_-* &quot;-&quot;??_-;_-@_-"/>
      <fill>
        <patternFill patternType="solid">
          <fgColor indexed="64"/>
          <bgColor rgb="FFDADBD9"/>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dxf>
    <dxf>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auto="1"/>
        </patternFill>
      </fill>
    </dxf>
    <dxf>
      <font>
        <b/>
        <i val="0"/>
        <strike val="0"/>
        <condense val="0"/>
        <extend val="0"/>
        <outline val="0"/>
        <shadow val="0"/>
        <u val="none"/>
        <vertAlign val="baseline"/>
        <sz val="11"/>
        <color theme="1"/>
        <name val="Calibri"/>
        <family val="2"/>
        <scheme val="minor"/>
      </font>
      <fill>
        <patternFill patternType="solid">
          <fgColor indexed="64"/>
          <bgColor rgb="FFDADBD9"/>
        </patternFill>
      </fill>
    </dxf>
    <dxf>
      <font>
        <b/>
        <i val="0"/>
        <strike val="0"/>
        <condense val="0"/>
        <extend val="0"/>
        <outline val="0"/>
        <shadow val="0"/>
        <u val="none"/>
        <vertAlign val="baseline"/>
        <sz val="11"/>
        <color theme="1"/>
        <name val="Calibri"/>
        <family val="2"/>
        <scheme val="none"/>
      </font>
      <fill>
        <patternFill patternType="none">
          <fgColor indexed="64"/>
          <bgColor auto="1"/>
        </patternFill>
      </fill>
    </dxf>
    <dxf>
      <fill>
        <patternFill patternType="none">
          <fgColor indexed="64"/>
          <bgColor auto="1"/>
        </patternFill>
      </fill>
    </dxf>
    <dxf>
      <font>
        <b/>
        <i val="0"/>
        <strike val="0"/>
        <condense val="0"/>
        <extend val="0"/>
        <outline val="0"/>
        <shadow val="0"/>
        <u val="none"/>
        <vertAlign val="baseline"/>
        <sz val="11"/>
        <color auto="1"/>
        <name val="Calibri"/>
        <family val="2"/>
        <scheme val="minor"/>
      </font>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3" formatCode="#,##0"/>
      <fill>
        <patternFill patternType="solid">
          <fgColor indexed="64"/>
          <bgColor theme="3" tint="0.79998168889431442"/>
        </patternFill>
      </fill>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auto="1"/>
        </patternFill>
      </fill>
    </dxf>
    <dxf>
      <font>
        <b val="0"/>
        <i val="0"/>
        <strike val="0"/>
        <condense val="0"/>
        <extend val="0"/>
        <outline val="0"/>
        <shadow val="0"/>
        <u val="none"/>
        <vertAlign val="baseline"/>
        <sz val="11"/>
        <color theme="1"/>
        <name val="Calibri"/>
        <family val="2"/>
        <scheme val="none"/>
      </font>
      <numFmt numFmtId="3" formatCode="#,##0"/>
      <fill>
        <patternFill patternType="none">
          <fgColor indexed="64"/>
          <bgColor auto="1"/>
        </patternFill>
      </fill>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none"/>
      </font>
      <numFmt numFmtId="3" formatCode="#,##0"/>
      <fill>
        <patternFill patternType="solid">
          <fgColor indexed="64"/>
          <bgColor theme="3" tint="0.79998168889431442"/>
        </patternFill>
      </fill>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none"/>
      </font>
      <fill>
        <patternFill patternType="none">
          <fgColor indexed="64"/>
          <bgColor auto="1"/>
        </patternFill>
      </fill>
    </dxf>
    <dxf>
      <font>
        <b val="0"/>
        <i val="0"/>
        <strike val="0"/>
        <condense val="0"/>
        <extend val="0"/>
        <outline val="0"/>
        <shadow val="0"/>
        <u val="none"/>
        <vertAlign val="baseline"/>
        <sz val="11"/>
        <color theme="1"/>
        <name val="Calibri"/>
        <family val="2"/>
        <scheme val="minor"/>
      </font>
      <fill>
        <patternFill patternType="none">
          <fgColor indexed="64"/>
          <bgColor auto="1"/>
        </patternFill>
      </fill>
    </dxf>
    <dxf>
      <font>
        <b/>
        <i val="0"/>
        <strike val="0"/>
        <condense val="0"/>
        <extend val="0"/>
        <outline val="0"/>
        <shadow val="0"/>
        <u val="none"/>
        <vertAlign val="baseline"/>
        <sz val="11"/>
        <color auto="1"/>
        <name val="Calibri"/>
        <family val="2"/>
        <scheme val="minor"/>
      </font>
      <fill>
        <patternFill patternType="none">
          <fgColor indexed="64"/>
          <bgColor auto="1"/>
        </patternFill>
      </fill>
    </dxf>
    <dxf>
      <fill>
        <patternFill patternType="none">
          <fgColor indexed="64"/>
          <bgColor auto="1"/>
        </patternFill>
      </fill>
      <alignment textRotation="0" wrapText="0" indent="0" justifyLastLine="0" shrinkToFit="0" readingOrder="0"/>
    </dxf>
    <dxf>
      <fill>
        <patternFill patternType="none">
          <fgColor indexed="64"/>
          <bgColor auto="1"/>
        </patternFill>
      </fill>
      <alignment textRotation="0" wrapText="0" indent="0" justifyLastLine="0" shrinkToFit="0" readingOrder="0"/>
    </dxf>
    <dxf>
      <fill>
        <patternFill patternType="none">
          <fgColor indexed="64"/>
          <bgColor auto="1"/>
        </patternFill>
      </fill>
      <alignment textRotation="0" wrapText="0" indent="0" justifyLastLine="0" shrinkToFit="0" readingOrder="0"/>
    </dxf>
    <dxf>
      <fill>
        <patternFill patternType="none">
          <fgColor indexed="64"/>
          <bgColor auto="1"/>
        </patternFill>
      </fill>
      <alignment textRotation="0" wrapText="0" indent="0" justifyLastLine="0" shrinkToFit="0" readingOrder="0"/>
    </dxf>
    <dxf>
      <font>
        <b/>
      </font>
      <fill>
        <patternFill patternType="none">
          <fgColor indexed="64"/>
          <bgColor auto="1"/>
        </patternFill>
      </fill>
      <alignment textRotation="0" wrapText="0" indent="0" justifyLastLine="0" shrinkToFit="0" readingOrder="0"/>
    </dxf>
    <dxf>
      <fill>
        <patternFill patternType="none">
          <fgColor indexed="64"/>
          <bgColor auto="1"/>
        </patternFill>
      </fill>
      <alignment textRotation="0" wrapText="0" indent="0" justifyLastLine="0" shrinkToFit="0" readingOrder="0"/>
    </dxf>
    <dxf>
      <font>
        <strike val="0"/>
        <outline val="0"/>
        <shadow val="0"/>
        <u val="none"/>
        <vertAlign val="baseline"/>
        <sz val="11"/>
        <color auto="1"/>
        <name val="Calibri"/>
        <family val="2"/>
        <scheme val="minor"/>
      </font>
      <fill>
        <patternFill patternType="none">
          <fgColor indexed="64"/>
          <bgColor auto="1"/>
        </patternFill>
      </fill>
      <alignment horizontal="general" vertical="bottom" textRotation="0" wrapText="1" indent="0" justifyLastLine="0" shrinkToFit="0" readingOrder="0"/>
    </dxf>
    <dxf>
      <numFmt numFmtId="170" formatCode="0.0"/>
      <fill>
        <patternFill patternType="none">
          <fgColor indexed="64"/>
          <bgColor auto="1"/>
        </patternFill>
      </fill>
    </dxf>
    <dxf>
      <numFmt numFmtId="170" formatCode="0.0"/>
    </dxf>
    <dxf>
      <numFmt numFmtId="170" formatCode="0.0"/>
      <fill>
        <patternFill patternType="none">
          <fgColor indexed="64"/>
          <bgColor auto="1"/>
        </patternFill>
      </fill>
    </dxf>
    <dxf>
      <numFmt numFmtId="170" formatCode="0.0"/>
      <fill>
        <patternFill patternType="none">
          <fgColor indexed="64"/>
          <bgColor auto="1"/>
        </patternFill>
      </fill>
    </dxf>
    <dxf>
      <numFmt numFmtId="170" formatCode="0.0"/>
      <fill>
        <patternFill patternType="none">
          <fgColor indexed="64"/>
          <bgColor auto="1"/>
        </patternFill>
      </fill>
      <border outline="0">
        <left style="thin">
          <color rgb="FFC0C2C4"/>
        </left>
      </border>
    </dxf>
    <dxf>
      <font>
        <b/>
      </font>
      <fill>
        <patternFill patternType="solid">
          <fgColor indexed="64"/>
          <bgColor rgb="FFDADBD9"/>
        </patternFill>
      </fill>
      <alignment horizontal="right" vertical="bottom" textRotation="0" wrapText="0" indent="0" justifyLastLine="0" shrinkToFit="0" readingOrder="0"/>
      <border diagonalUp="0" diagonalDown="0" outline="0">
        <left style="thin">
          <color rgb="FFC0C2C4"/>
        </left>
        <right style="thin">
          <color rgb="FFC0C2C4"/>
        </right>
        <top style="thin">
          <color rgb="FFC0C2C4"/>
        </top>
        <bottom style="thin">
          <color rgb="FFC0C2C4"/>
        </bottom>
      </border>
    </dxf>
    <dxf>
      <numFmt numFmtId="22" formatCode="mmm\-yy"/>
      <fill>
        <patternFill patternType="none">
          <fgColor indexed="64"/>
          <bgColor auto="1"/>
        </patternFill>
      </fill>
    </dxf>
    <dxf>
      <font>
        <strike val="0"/>
        <outline val="0"/>
        <shadow val="0"/>
        <u val="none"/>
        <vertAlign val="baseline"/>
        <sz val="11"/>
        <color auto="1"/>
        <name val="Calibri"/>
        <family val="2"/>
        <scheme val="minor"/>
      </font>
      <numFmt numFmtId="22" formatCode="mmm\-yy"/>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family val="2"/>
        <scheme val="none"/>
      </font>
      <numFmt numFmtId="3" formatCode="#,##0"/>
      <fill>
        <patternFill patternType="solid">
          <fgColor indexed="64"/>
          <bgColor rgb="FFDADBD9"/>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Calibri"/>
        <family val="2"/>
        <scheme val="none"/>
      </font>
      <numFmt numFmtId="3" formatCode="#,##0"/>
      <fill>
        <patternFill patternType="none">
          <fgColor indexed="64"/>
          <bgColor indexed="65"/>
        </patternFill>
      </fill>
    </dxf>
    <dxf>
      <font>
        <b val="0"/>
        <i val="0"/>
        <strike val="0"/>
        <condense val="0"/>
        <extend val="0"/>
        <outline val="0"/>
        <shadow val="0"/>
        <u val="none"/>
        <vertAlign val="baseline"/>
        <sz val="11"/>
        <color auto="1"/>
        <name val="Calibri"/>
        <family val="2"/>
        <scheme val="none"/>
      </font>
      <numFmt numFmtId="3" formatCode="#,##0"/>
      <fill>
        <patternFill patternType="none">
          <fgColor indexed="64"/>
          <bgColor indexed="65"/>
        </patternFill>
      </fill>
    </dxf>
    <dxf>
      <font>
        <b val="0"/>
        <i val="0"/>
        <strike val="0"/>
        <condense val="0"/>
        <extend val="0"/>
        <outline val="0"/>
        <shadow val="0"/>
        <u val="none"/>
        <vertAlign val="baseline"/>
        <sz val="11"/>
        <color auto="1"/>
        <name val="Calibri"/>
        <family val="2"/>
        <scheme val="none"/>
      </font>
      <numFmt numFmtId="3" formatCode="#,##0"/>
      <fill>
        <patternFill patternType="none">
          <fgColor indexed="64"/>
          <bgColor indexed="65"/>
        </patternFill>
      </fill>
    </dxf>
    <dxf>
      <font>
        <b val="0"/>
        <i val="0"/>
        <strike val="0"/>
        <condense val="0"/>
        <extend val="0"/>
        <outline val="0"/>
        <shadow val="0"/>
        <u val="none"/>
        <vertAlign val="baseline"/>
        <sz val="11"/>
        <color auto="1"/>
        <name val="Calibri"/>
        <family val="2"/>
        <scheme val="none"/>
      </font>
      <numFmt numFmtId="3" formatCode="#,##0"/>
      <fill>
        <patternFill patternType="none">
          <fgColor indexed="64"/>
          <bgColor indexed="65"/>
        </patternFill>
      </fill>
    </dxf>
    <dxf>
      <font>
        <b val="0"/>
        <i val="0"/>
        <strike val="0"/>
        <condense val="0"/>
        <extend val="0"/>
        <outline val="0"/>
        <shadow val="0"/>
        <u val="none"/>
        <vertAlign val="baseline"/>
        <sz val="11"/>
        <color auto="1"/>
        <name val="Calibri"/>
        <family val="2"/>
        <scheme val="none"/>
      </font>
      <numFmt numFmtId="3" formatCode="#,##0"/>
      <fill>
        <patternFill patternType="none">
          <fgColor indexed="64"/>
          <bgColor indexed="65"/>
        </patternFill>
      </fill>
    </dxf>
    <dxf>
      <font>
        <b val="0"/>
        <i val="0"/>
        <strike val="0"/>
        <condense val="0"/>
        <extend val="0"/>
        <outline val="0"/>
        <shadow val="0"/>
        <u val="none"/>
        <vertAlign val="baseline"/>
        <sz val="11"/>
        <color auto="1"/>
        <name val="Calibri"/>
        <family val="2"/>
        <scheme val="none"/>
      </font>
      <numFmt numFmtId="3" formatCode="#,##0"/>
      <fill>
        <patternFill patternType="none">
          <fgColor indexed="64"/>
          <bgColor indexed="65"/>
        </patternFill>
      </fill>
    </dxf>
    <dxf>
      <font>
        <b val="0"/>
        <i val="0"/>
        <strike val="0"/>
        <condense val="0"/>
        <extend val="0"/>
        <outline val="0"/>
        <shadow val="0"/>
        <u val="none"/>
        <vertAlign val="baseline"/>
        <sz val="11"/>
        <color auto="1"/>
        <name val="Calibri"/>
        <family val="2"/>
        <scheme val="none"/>
      </font>
      <numFmt numFmtId="3" formatCode="#,##0"/>
      <fill>
        <patternFill patternType="none">
          <fgColor indexed="64"/>
          <bgColor indexed="65"/>
        </patternFill>
      </fill>
    </dxf>
    <dxf>
      <font>
        <b val="0"/>
        <i val="0"/>
        <strike val="0"/>
        <condense val="0"/>
        <extend val="0"/>
        <outline val="0"/>
        <shadow val="0"/>
        <u val="none"/>
        <vertAlign val="baseline"/>
        <sz val="11"/>
        <color auto="1"/>
        <name val="Calibri"/>
        <family val="2"/>
        <scheme val="none"/>
      </font>
      <numFmt numFmtId="3" formatCode="#,##0"/>
      <fill>
        <patternFill patternType="none">
          <fgColor indexed="64"/>
          <bgColor indexed="65"/>
        </patternFill>
      </fill>
    </dxf>
    <dxf>
      <font>
        <b val="0"/>
        <i val="0"/>
        <strike val="0"/>
        <condense val="0"/>
        <extend val="0"/>
        <outline val="0"/>
        <shadow val="0"/>
        <u val="none"/>
        <vertAlign val="baseline"/>
        <sz val="11"/>
        <color auto="1"/>
        <name val="Calibri"/>
        <family val="2"/>
        <scheme val="none"/>
      </font>
      <numFmt numFmtId="3" formatCode="#,##0"/>
      <fill>
        <patternFill patternType="none">
          <fgColor indexed="64"/>
          <bgColor indexed="65"/>
        </patternFill>
      </fill>
    </dxf>
    <dxf>
      <font>
        <b val="0"/>
        <i val="0"/>
        <strike val="0"/>
        <condense val="0"/>
        <extend val="0"/>
        <outline val="0"/>
        <shadow val="0"/>
        <u val="none"/>
        <vertAlign val="baseline"/>
        <sz val="11"/>
        <color auto="1"/>
        <name val="Calibri"/>
        <family val="2"/>
        <scheme val="none"/>
      </font>
      <numFmt numFmtId="3" formatCode="#,##0"/>
      <fill>
        <patternFill patternType="none">
          <fgColor indexed="64"/>
          <bgColor indexed="65"/>
        </patternFill>
      </fill>
    </dxf>
    <dxf>
      <font>
        <b val="0"/>
        <i val="0"/>
        <strike val="0"/>
        <condense val="0"/>
        <extend val="0"/>
        <outline val="0"/>
        <shadow val="0"/>
        <u val="none"/>
        <vertAlign val="baseline"/>
        <sz val="11"/>
        <color auto="1"/>
        <name val="Calibri"/>
        <family val="2"/>
        <scheme val="none"/>
      </font>
      <numFmt numFmtId="3" formatCode="#,##0"/>
      <fill>
        <patternFill patternType="none">
          <fgColor indexed="64"/>
          <bgColor indexed="65"/>
        </patternFill>
      </fill>
    </dxf>
    <dxf>
      <font>
        <b/>
        <i val="0"/>
        <strike val="0"/>
        <condense val="0"/>
        <extend val="0"/>
        <outline val="0"/>
        <shadow val="0"/>
        <u val="none"/>
        <vertAlign val="baseline"/>
        <sz val="11"/>
        <color auto="1"/>
        <name val="Calibri"/>
        <family val="2"/>
        <scheme val="none"/>
      </font>
      <numFmt numFmtId="164" formatCode="_-* #,##0_-;\-* #,##0_-;_-* &quot;-&quot;??_-;_-@_-"/>
      <fill>
        <patternFill patternType="solid">
          <fgColor indexed="64"/>
          <bgColor rgb="FFDADBD9"/>
        </patternFill>
      </fill>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none"/>
      </font>
      <fill>
        <patternFill patternType="none">
          <fgColor indexed="64"/>
          <bgColor indexed="65"/>
        </patternFill>
      </fill>
    </dxf>
    <dxf>
      <font>
        <b val="0"/>
        <i val="0"/>
        <strike val="0"/>
        <condense val="0"/>
        <extend val="0"/>
        <outline val="0"/>
        <shadow val="0"/>
        <u val="none"/>
        <vertAlign val="baseline"/>
        <sz val="11"/>
        <color auto="1"/>
        <name val="Calibri"/>
        <family val="2"/>
        <scheme val="none"/>
      </font>
      <fill>
        <patternFill patternType="none">
          <fgColor indexed="64"/>
          <bgColor indexed="65"/>
        </patternFill>
      </fill>
    </dxf>
    <dxf>
      <font>
        <b/>
        <i val="0"/>
        <strike val="0"/>
        <condense val="0"/>
        <extend val="0"/>
        <outline val="0"/>
        <shadow val="0"/>
        <u val="none"/>
        <vertAlign val="baseline"/>
        <sz val="11"/>
        <color auto="1"/>
        <name val="Calibri"/>
        <family val="2"/>
        <scheme val="minor"/>
      </font>
      <numFmt numFmtId="22" formatCode="mmm\-yy"/>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numFmt numFmtId="3" formatCode="#,##0"/>
      <fill>
        <patternFill patternType="solid">
          <fgColor indexed="64"/>
          <bgColor rgb="FFDADBD9"/>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auto="1"/>
        </patternFill>
      </fill>
    </dxf>
    <dxf>
      <font>
        <b/>
        <i val="0"/>
        <strike val="0"/>
        <condense val="0"/>
        <extend val="0"/>
        <outline val="0"/>
        <shadow val="0"/>
        <u val="none"/>
        <vertAlign val="baseline"/>
        <sz val="11"/>
        <color auto="1"/>
        <name val="Calibri"/>
        <family val="2"/>
        <scheme val="minor"/>
      </font>
      <fill>
        <patternFill patternType="solid">
          <fgColor indexed="64"/>
          <bgColor rgb="FFDADBD9"/>
        </patternFill>
      </fill>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none"/>
      </font>
      <fill>
        <patternFill patternType="none">
          <fgColor indexed="64"/>
          <bgColor auto="1"/>
        </patternFill>
      </fill>
    </dxf>
    <dxf>
      <font>
        <b val="0"/>
        <i val="0"/>
        <strike val="0"/>
        <condense val="0"/>
        <extend val="0"/>
        <outline val="0"/>
        <shadow val="0"/>
        <u val="none"/>
        <vertAlign val="baseline"/>
        <sz val="11"/>
        <color theme="1"/>
        <name val="Calibri"/>
        <family val="2"/>
        <scheme val="minor"/>
      </font>
      <fill>
        <patternFill patternType="none">
          <fgColor indexed="64"/>
          <bgColor auto="1"/>
        </patternFill>
      </fill>
    </dxf>
    <dxf>
      <font>
        <b/>
        <i val="0"/>
        <strike val="0"/>
        <condense val="0"/>
        <extend val="0"/>
        <outline val="0"/>
        <shadow val="0"/>
        <u val="none"/>
        <vertAlign val="baseline"/>
        <sz val="11"/>
        <color auto="1"/>
        <name val="Calibri"/>
        <family val="2"/>
        <scheme val="minor"/>
      </font>
      <fill>
        <patternFill patternType="none">
          <fgColor indexed="64"/>
          <bgColor auto="1"/>
        </patternFill>
      </fill>
    </dxf>
    <dxf>
      <fill>
        <patternFill patternType="none">
          <fgColor indexed="64"/>
          <bgColor auto="1"/>
        </patternFill>
      </fill>
    </dxf>
    <dxf>
      <numFmt numFmtId="19" formatCode="d/mm/yyyy"/>
      <fill>
        <patternFill patternType="none">
          <fgColor indexed="64"/>
          <bgColor auto="1"/>
        </patternFill>
      </fill>
    </dxf>
    <dxf>
      <fill>
        <patternFill patternType="none">
          <fgColor indexed="64"/>
          <bgColor auto="1"/>
        </patternFill>
      </fill>
    </dxf>
    <dxf>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dxf>
    <dxf>
      <font>
        <b/>
      </font>
      <fill>
        <patternFill patternType="none">
          <fgColor indexed="64"/>
          <bgColor auto="1"/>
        </patternFill>
      </fill>
    </dxf>
    <dxf>
      <fill>
        <patternFill patternType="none">
          <fgColor indexed="64"/>
          <bgColor auto="1"/>
        </patternFill>
      </fill>
    </dxf>
    <dxf>
      <font>
        <b/>
        <strike val="0"/>
        <outline val="0"/>
        <shadow val="0"/>
        <u val="none"/>
        <vertAlign val="baseline"/>
        <sz val="11"/>
        <color auto="1"/>
        <name val="Calibri"/>
        <family val="2"/>
        <scheme val="minor"/>
      </font>
      <fill>
        <patternFill patternType="none">
          <fgColor indexed="64"/>
          <bgColor auto="1"/>
        </patternFill>
      </fill>
    </dxf>
    <dxf>
      <fill>
        <patternFill>
          <bgColor rgb="FFE8E9E7"/>
        </patternFill>
      </fill>
    </dxf>
    <dxf>
      <font>
        <b/>
        <i val="0"/>
      </font>
      <fill>
        <patternFill>
          <bgColor rgb="FFD5D6D4"/>
        </patternFill>
      </fill>
    </dxf>
    <dxf>
      <font>
        <b/>
        <i val="0"/>
        <color theme="0"/>
      </font>
      <fill>
        <patternFill>
          <bgColor rgb="FF005874"/>
        </patternFill>
      </fill>
    </dxf>
    <dxf>
      <border>
        <left style="thin">
          <color rgb="FFC0C2C4"/>
        </left>
        <right style="thin">
          <color rgb="FFC0C2C4"/>
        </right>
        <top style="thin">
          <color rgb="FFC0C2C4"/>
        </top>
        <bottom style="thin">
          <color rgb="FFC0C2C4"/>
        </bottom>
        <vertical style="thin">
          <color rgb="FFC0C2C4"/>
        </vertical>
        <horizontal style="thin">
          <color rgb="FFC0C2C4"/>
        </horizontal>
      </border>
    </dxf>
    <dxf>
      <fill>
        <patternFill>
          <bgColor rgb="FFE8E9E7"/>
        </patternFill>
      </fill>
    </dxf>
    <dxf>
      <font>
        <b/>
        <i val="0"/>
      </font>
      <fill>
        <patternFill>
          <bgColor rgb="FFD5D6D4"/>
        </patternFill>
      </fill>
    </dxf>
    <dxf>
      <font>
        <b/>
        <i val="0"/>
        <color theme="0"/>
      </font>
      <fill>
        <patternFill>
          <bgColor rgb="FF005874"/>
        </patternFill>
      </fill>
    </dxf>
    <dxf>
      <border>
        <left style="thin">
          <color rgb="FFC0C2C4"/>
        </left>
        <right style="thin">
          <color rgb="FFC0C2C4"/>
        </right>
        <top style="thin">
          <color rgb="FFC0C2C4"/>
        </top>
        <bottom style="thin">
          <color rgb="FFC0C2C4"/>
        </bottom>
        <vertical style="thin">
          <color rgb="FFC0C2C4"/>
        </vertical>
        <horizontal style="thin">
          <color rgb="FFC0C2C4"/>
        </horizontal>
      </border>
    </dxf>
    <dxf>
      <fill>
        <patternFill>
          <bgColor rgb="FFE8E9E7"/>
        </patternFill>
      </fill>
    </dxf>
    <dxf>
      <font>
        <b/>
        <i val="0"/>
      </font>
      <fill>
        <patternFill>
          <bgColor rgb="FFD5D6D4"/>
        </patternFill>
      </fill>
    </dxf>
    <dxf>
      <font>
        <b/>
        <i val="0"/>
        <color rgb="FFFFFFFF"/>
      </font>
      <fill>
        <patternFill>
          <bgColor rgb="FFE8E8E8"/>
        </patternFill>
      </fill>
      <border diagonalUp="0" diagonalDown="0">
        <left/>
        <right/>
        <top/>
        <bottom style="thick">
          <color rgb="FFFCBA5C"/>
        </bottom>
        <vertical/>
        <horizontal/>
      </border>
    </dxf>
    <dxf>
      <border>
        <left style="thin">
          <color rgb="FFC0C2C4"/>
        </left>
        <right style="thin">
          <color rgb="FFC0C2C4"/>
        </right>
        <top style="thin">
          <color rgb="FFC0C2C4"/>
        </top>
        <bottom style="thin">
          <color rgb="FFC0C2C4"/>
        </bottom>
        <vertical style="thin">
          <color rgb="FFC0C2C4"/>
        </vertical>
        <horizontal style="thin">
          <color rgb="FFC0C2C4"/>
        </horizontal>
      </border>
    </dxf>
    <dxf>
      <fill>
        <patternFill>
          <bgColor rgb="FFE8E9E7"/>
        </patternFill>
      </fill>
    </dxf>
    <dxf>
      <font>
        <b/>
        <i val="0"/>
      </font>
      <fill>
        <patternFill>
          <bgColor rgb="FFD5D6D4"/>
        </patternFill>
      </fill>
    </dxf>
    <dxf>
      <font>
        <b/>
        <i val="0"/>
        <color rgb="FFFFFFFF"/>
      </font>
      <fill>
        <patternFill>
          <bgColor rgb="FF005874"/>
        </patternFill>
      </fill>
    </dxf>
    <dxf>
      <border>
        <left style="thin">
          <color rgb="FFC0C2C4"/>
        </left>
        <right style="thin">
          <color rgb="FFC0C2C4"/>
        </right>
        <top style="thin">
          <color rgb="FFC0C2C4"/>
        </top>
        <bottom style="thin">
          <color rgb="FFC0C2C4"/>
        </bottom>
        <vertical style="thin">
          <color rgb="FFC0C2C4"/>
        </vertical>
        <horizontal style="thin">
          <color rgb="FFC0C2C4"/>
        </horizontal>
      </border>
    </dxf>
    <dxf>
      <fill>
        <patternFill>
          <bgColor rgb="FFE8E9E7"/>
        </patternFill>
      </fill>
    </dxf>
    <dxf>
      <font>
        <b/>
        <i val="0"/>
      </font>
      <fill>
        <patternFill patternType="solid">
          <fgColor auto="1"/>
          <bgColor theme="1" tint="0.499984740745262"/>
        </patternFill>
      </fill>
    </dxf>
    <dxf>
      <font>
        <b/>
        <i val="0"/>
        <color rgb="FFFFFFFF"/>
      </font>
      <fill>
        <patternFill>
          <bgColor rgb="FF005874"/>
        </patternFill>
      </fill>
    </dxf>
    <dxf>
      <border>
        <left style="thin">
          <color rgb="FFC0C2C4"/>
        </left>
        <right style="thin">
          <color rgb="FFC0C2C4"/>
        </right>
        <top style="thin">
          <color rgb="FFC0C2C4"/>
        </top>
        <bottom style="thin">
          <color rgb="FFC0C2C4"/>
        </bottom>
        <vertical style="thin">
          <color rgb="FFC0C2C4"/>
        </vertical>
        <horizontal style="thin">
          <color rgb="FFC0C2C4"/>
        </horizontal>
      </border>
    </dxf>
  </dxfs>
  <tableStyles count="7" defaultTableStyle="TableStyleMedium2" defaultPivotStyle="PivotStyleLight16">
    <tableStyle name="CER Table" pivot="0" count="0" xr9:uid="{3531A67F-0286-43EE-8FEC-100D079CB5E5}"/>
    <tableStyle name="CER Table 2" pivot="0" count="4" xr9:uid="{B4E835D4-F028-46C0-915C-A906F8D53DC2}">
      <tableStyleElement type="wholeTable" dxfId="203"/>
      <tableStyleElement type="headerRow" dxfId="202"/>
      <tableStyleElement type="firstColumn" dxfId="201"/>
      <tableStyleElement type="firstRowStripe" dxfId="200"/>
    </tableStyle>
    <tableStyle name="CER Table 3" pivot="0" count="4" xr9:uid="{3D29F7E7-5202-453A-A691-17EF7B1F0419}">
      <tableStyleElement type="wholeTable" dxfId="199"/>
      <tableStyleElement type="headerRow" dxfId="198"/>
      <tableStyleElement type="firstColumn" dxfId="197"/>
      <tableStyleElement type="firstRowStripe" dxfId="196"/>
    </tableStyle>
    <tableStyle name="CER Table 4" pivot="0" count="4" xr9:uid="{DEB70C48-CDC3-4CCB-B7CA-42E53A04C1F0}">
      <tableStyleElement type="wholeTable" dxfId="195"/>
      <tableStyleElement type="headerRow" dxfId="194"/>
      <tableStyleElement type="firstColumn" dxfId="193"/>
      <tableStyleElement type="firstRowStripe" dxfId="192"/>
    </tableStyle>
    <tableStyle name="CER Table 5" pivot="0" count="4" xr9:uid="{C98BE682-C5C4-43B8-8205-F82DDC7A7EEC}">
      <tableStyleElement type="wholeTable" dxfId="191"/>
      <tableStyleElement type="headerRow" dxfId="190"/>
      <tableStyleElement type="firstColumn" dxfId="189"/>
      <tableStyleElement type="firstRowStripe" dxfId="188"/>
    </tableStyle>
    <tableStyle name="CER Table 6" pivot="0" count="4" xr9:uid="{2DAC8F69-924E-4F5D-B471-A76199D863C0}">
      <tableStyleElement type="wholeTable" dxfId="187"/>
      <tableStyleElement type="headerRow" dxfId="186"/>
      <tableStyleElement type="firstColumn" dxfId="185"/>
      <tableStyleElement type="firstRowStripe" dxfId="184"/>
    </tableStyle>
    <tableStyle name="Invisible" pivot="0" table="0" count="0" xr9:uid="{36317CC7-EBB0-4B7F-A0D2-D0ACD1E55212}"/>
  </tableStyles>
  <colors>
    <mruColors>
      <color rgb="FFD5D6D4"/>
      <color rgb="FFC9EFEA"/>
      <color rgb="FF96E0D7"/>
      <color rgb="FFC0E4DD"/>
      <color rgb="FFDADBD9"/>
      <color rgb="FF0058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drawings/_rels/drawing10.xml.rels><?xml version="1.0" encoding="UTF-8" standalone="yes"?>
<Relationships xmlns="http://schemas.openxmlformats.org/package/2006/relationships"><Relationship Id="rId1" Type="http://schemas.openxmlformats.org/officeDocument/2006/relationships/image" Target="../media/image9.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0.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3.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4.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5.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6.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7.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8.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9.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0.png"/></Relationships>
</file>

<file path=xl/drawings/_rels/drawing22.xml.rels><?xml version="1.0" encoding="UTF-8" standalone="yes"?>
<Relationships xmlns="http://schemas.openxmlformats.org/package/2006/relationships"><Relationship Id="rId1" Type="http://schemas.openxmlformats.org/officeDocument/2006/relationships/image" Target="../media/image2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22.png"/></Relationships>
</file>

<file path=xl/drawings/_rels/drawing24.xml.rels><?xml version="1.0" encoding="UTF-8" standalone="yes"?>
<Relationships xmlns="http://schemas.openxmlformats.org/package/2006/relationships"><Relationship Id="rId1" Type="http://schemas.openxmlformats.org/officeDocument/2006/relationships/image" Target="../media/image23.png"/></Relationships>
</file>

<file path=xl/drawings/_rels/drawing25.xml.rels><?xml version="1.0" encoding="UTF-8" standalone="yes"?>
<Relationships xmlns="http://schemas.openxmlformats.org/package/2006/relationships"><Relationship Id="rId1" Type="http://schemas.openxmlformats.org/officeDocument/2006/relationships/image" Target="../media/image24.png"/></Relationships>
</file>

<file path=xl/drawings/_rels/drawing26.xml.rels><?xml version="1.0" encoding="UTF-8" standalone="yes"?>
<Relationships xmlns="http://schemas.openxmlformats.org/package/2006/relationships"><Relationship Id="rId1" Type="http://schemas.openxmlformats.org/officeDocument/2006/relationships/image" Target="../media/image25.png"/></Relationships>
</file>

<file path=xl/drawings/_rels/drawing27.xml.rels><?xml version="1.0" encoding="UTF-8" standalone="yes"?>
<Relationships xmlns="http://schemas.openxmlformats.org/package/2006/relationships"><Relationship Id="rId1" Type="http://schemas.openxmlformats.org/officeDocument/2006/relationships/image" Target="../media/image26.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6.png"/></Relationships>
</file>

<file path=xl/drawings/_rels/drawing8.xml.rels><?xml version="1.0" encoding="UTF-8" standalone="yes"?>
<Relationships xmlns="http://schemas.openxmlformats.org/package/2006/relationships"><Relationship Id="rId1" Type="http://schemas.openxmlformats.org/officeDocument/2006/relationships/image" Target="../media/image7.png"/></Relationships>
</file>

<file path=xl/drawings/_rels/drawing9.xml.rels><?xml version="1.0" encoding="UTF-8" standalone="yes"?>
<Relationships xmlns="http://schemas.openxmlformats.org/package/2006/relationships"><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xdr:from>
      <xdr:col>0</xdr:col>
      <xdr:colOff>606425</xdr:colOff>
      <xdr:row>2</xdr:row>
      <xdr:rowOff>95249</xdr:rowOff>
    </xdr:from>
    <xdr:to>
      <xdr:col>9</xdr:col>
      <xdr:colOff>428625</xdr:colOff>
      <xdr:row>19</xdr:row>
      <xdr:rowOff>123825</xdr:rowOff>
    </xdr:to>
    <xdr:sp macro="" textlink="">
      <xdr:nvSpPr>
        <xdr:cNvPr id="3" name="Rectangle 1">
          <a:extLst>
            <a:ext uri="{FF2B5EF4-FFF2-40B4-BE49-F238E27FC236}">
              <a16:creationId xmlns:a16="http://schemas.microsoft.com/office/drawing/2014/main" id="{00000000-0008-0000-0000-000002000000}"/>
            </a:ext>
          </a:extLst>
        </xdr:cNvPr>
        <xdr:cNvSpPr/>
      </xdr:nvSpPr>
      <xdr:spPr>
        <a:xfrm>
          <a:off x="606425" y="387349"/>
          <a:ext cx="5308600" cy="2511426"/>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sz="1100" i="1">
              <a:solidFill>
                <a:sysClr val="windowText" lastClr="000000"/>
              </a:solidFill>
              <a:effectLst/>
              <a:latin typeface="Calibri" panose="020F0502020204030204" pitchFamily="34" charset="0"/>
              <a:ea typeface="+mn-ea"/>
              <a:cs typeface="Calibri" panose="020F0502020204030204" pitchFamily="34" charset="0"/>
            </a:rPr>
            <a:t>The Clean Energy Regulator consents to the data in this workbook, that is generated from its sources, being used if it is attributed appropriately as a source of that data. Attribution cannot be done in any way that suggests that the Clean Energy Regulator endorses you or your use of the data. </a:t>
          </a:r>
          <a:endParaRPr lang="en-AU" sz="1100">
            <a:solidFill>
              <a:sysClr val="windowText" lastClr="000000"/>
            </a:solidFill>
            <a:effectLst/>
            <a:latin typeface="Calibri" panose="020F0502020204030204" pitchFamily="34" charset="0"/>
            <a:ea typeface="+mn-ea"/>
            <a:cs typeface="Calibri" panose="020F0502020204030204" pitchFamily="34" charset="0"/>
          </a:endParaRPr>
        </a:p>
        <a:p>
          <a:r>
            <a:rPr lang="en-US" sz="1100" i="1">
              <a:solidFill>
                <a:sysClr val="windowText" lastClr="000000"/>
              </a:solidFill>
              <a:effectLst/>
              <a:latin typeface="Calibri" panose="020F0502020204030204" pitchFamily="34" charset="0"/>
              <a:ea typeface="+mn-ea"/>
              <a:cs typeface="Calibri" panose="020F0502020204030204" pitchFamily="34" charset="0"/>
            </a:rPr>
            <a:t> </a:t>
          </a:r>
          <a:endParaRPr lang="en-AU" sz="1100">
            <a:solidFill>
              <a:sysClr val="windowText" lastClr="000000"/>
            </a:solidFill>
            <a:effectLst/>
            <a:latin typeface="Calibri" panose="020F0502020204030204" pitchFamily="34" charset="0"/>
            <a:ea typeface="+mn-ea"/>
            <a:cs typeface="Calibri" panose="020F0502020204030204" pitchFamily="34" charset="0"/>
          </a:endParaRPr>
        </a:p>
        <a:p>
          <a:r>
            <a:rPr lang="en-US" sz="1100" i="1">
              <a:solidFill>
                <a:sysClr val="windowText" lastClr="000000"/>
              </a:solidFill>
              <a:effectLst/>
              <a:latin typeface="Calibri" panose="020F0502020204030204" pitchFamily="34" charset="0"/>
              <a:ea typeface="+mn-ea"/>
              <a:cs typeface="Calibri" panose="020F0502020204030204" pitchFamily="34" charset="0"/>
            </a:rPr>
            <a:t>Clean Energy Regulator material (including but not limited to data and images) is used 'as supplied' provided it has not been modified or transformed in any way. This should be referenced as follows, </a:t>
          </a:r>
          <a:r>
            <a:rPr lang="en-US" sz="1100" b="1" i="1">
              <a:solidFill>
                <a:sysClr val="windowText" lastClr="000000"/>
              </a:solidFill>
              <a:effectLst/>
              <a:latin typeface="Calibri" panose="020F0502020204030204" pitchFamily="34" charset="0"/>
              <a:ea typeface="+mn-ea"/>
              <a:cs typeface="Calibri" panose="020F0502020204030204" pitchFamily="34" charset="0"/>
            </a:rPr>
            <a:t>Source: Clean Energy Regulator</a:t>
          </a:r>
          <a:r>
            <a:rPr lang="en-US" sz="1100" i="1">
              <a:solidFill>
                <a:sysClr val="windowText" lastClr="000000"/>
              </a:solidFill>
              <a:effectLst/>
              <a:latin typeface="Calibri" panose="020F0502020204030204" pitchFamily="34" charset="0"/>
              <a:ea typeface="+mn-ea"/>
              <a:cs typeface="Calibri" panose="020F0502020204030204" pitchFamily="34" charset="0"/>
            </a:rPr>
            <a:t>.</a:t>
          </a:r>
          <a:endParaRPr lang="en-AU" sz="1100">
            <a:solidFill>
              <a:sysClr val="windowText" lastClr="000000"/>
            </a:solidFill>
            <a:effectLst/>
            <a:latin typeface="Calibri" panose="020F0502020204030204" pitchFamily="34" charset="0"/>
            <a:ea typeface="+mn-ea"/>
            <a:cs typeface="Calibri" panose="020F0502020204030204" pitchFamily="34" charset="0"/>
          </a:endParaRPr>
        </a:p>
        <a:p>
          <a:r>
            <a:rPr lang="en-US" sz="1100" i="1">
              <a:solidFill>
                <a:sysClr val="windowText" lastClr="000000"/>
              </a:solidFill>
              <a:effectLst/>
              <a:latin typeface="Calibri" panose="020F0502020204030204" pitchFamily="34" charset="0"/>
              <a:ea typeface="+mn-ea"/>
              <a:cs typeface="Calibri" panose="020F0502020204030204" pitchFamily="34" charset="0"/>
            </a:rPr>
            <a:t> </a:t>
          </a:r>
          <a:endParaRPr lang="en-AU" sz="1100">
            <a:solidFill>
              <a:sysClr val="windowText" lastClr="000000"/>
            </a:solidFill>
            <a:effectLst/>
            <a:latin typeface="Calibri" panose="020F0502020204030204" pitchFamily="34" charset="0"/>
            <a:ea typeface="+mn-ea"/>
            <a:cs typeface="Calibri" panose="020F0502020204030204" pitchFamily="34" charset="0"/>
          </a:endParaRPr>
        </a:p>
        <a:p>
          <a:r>
            <a:rPr lang="en-US" sz="1100" i="1">
              <a:solidFill>
                <a:sysClr val="windowText" lastClr="000000"/>
              </a:solidFill>
              <a:effectLst/>
              <a:latin typeface="Calibri" panose="020F0502020204030204" pitchFamily="34" charset="0"/>
              <a:ea typeface="+mn-ea"/>
              <a:cs typeface="Calibri" panose="020F0502020204030204" pitchFamily="34" charset="0"/>
            </a:rPr>
            <a:t>Clean Energy Regulator material that has been modified or transformed is considered derivative (this includes changing graphing or tabular data, calculating percentage changes or deriving new statistics). This should be referenced as follows</a:t>
          </a:r>
          <a:r>
            <a:rPr lang="en-US" sz="1100" b="1" i="1">
              <a:solidFill>
                <a:sysClr val="windowText" lastClr="000000"/>
              </a:solidFill>
              <a:effectLst/>
              <a:latin typeface="Calibri" panose="020F0502020204030204" pitchFamily="34" charset="0"/>
              <a:ea typeface="+mn-ea"/>
              <a:cs typeface="Calibri" panose="020F0502020204030204" pitchFamily="34" charset="0"/>
            </a:rPr>
            <a:t>, Based on Clean Energy Regulator data</a:t>
          </a:r>
          <a:r>
            <a:rPr lang="en-US" sz="1100" i="1">
              <a:solidFill>
                <a:sysClr val="windowText" lastClr="000000"/>
              </a:solidFill>
              <a:effectLst/>
              <a:latin typeface="Calibri" panose="020F0502020204030204" pitchFamily="34" charset="0"/>
              <a:ea typeface="+mn-ea"/>
              <a:cs typeface="Calibri" panose="020F0502020204030204" pitchFamily="34" charset="0"/>
            </a:rPr>
            <a:t>.</a:t>
          </a:r>
          <a:endParaRPr lang="en-AU" sz="1100">
            <a:solidFill>
              <a:sysClr val="windowText" lastClr="000000"/>
            </a:solidFill>
            <a:effectLst/>
            <a:latin typeface="Calibri" panose="020F0502020204030204" pitchFamily="34" charset="0"/>
            <a:ea typeface="+mn-ea"/>
            <a:cs typeface="Calibri" panose="020F0502020204030204" pitchFamily="34" charset="0"/>
          </a:endParaRPr>
        </a:p>
        <a:p>
          <a:pPr algn="l"/>
          <a:endParaRPr lang="en-AU" sz="1100"/>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28575</xdr:colOff>
      <xdr:row>2</xdr:row>
      <xdr:rowOff>9525</xdr:rowOff>
    </xdr:from>
    <xdr:to>
      <xdr:col>12</xdr:col>
      <xdr:colOff>571500</xdr:colOff>
      <xdr:row>24</xdr:row>
      <xdr:rowOff>39399</xdr:rowOff>
    </xdr:to>
    <xdr:pic>
      <xdr:nvPicPr>
        <xdr:cNvPr id="4" name="Picture 3">
          <a:extLst>
            <a:ext uri="{FF2B5EF4-FFF2-40B4-BE49-F238E27FC236}">
              <a16:creationId xmlns:a16="http://schemas.microsoft.com/office/drawing/2014/main" id="{F1A114E0-5AE8-57E3-DDCD-8F959D22BE96}"/>
            </a:ext>
          </a:extLst>
        </xdr:cNvPr>
        <xdr:cNvPicPr>
          <a:picLocks noChangeAspect="1"/>
        </xdr:cNvPicPr>
      </xdr:nvPicPr>
      <xdr:blipFill>
        <a:blip xmlns:r="http://schemas.openxmlformats.org/officeDocument/2006/relationships" r:embed="rId1"/>
        <a:stretch>
          <a:fillRect/>
        </a:stretch>
      </xdr:blipFill>
      <xdr:spPr>
        <a:xfrm>
          <a:off x="28575" y="657225"/>
          <a:ext cx="7583805" cy="405323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23</xdr:row>
      <xdr:rowOff>101600</xdr:rowOff>
    </xdr:from>
    <xdr:to>
      <xdr:col>6</xdr:col>
      <xdr:colOff>1254125</xdr:colOff>
      <xdr:row>46</xdr:row>
      <xdr:rowOff>167498</xdr:rowOff>
    </xdr:to>
    <xdr:pic>
      <xdr:nvPicPr>
        <xdr:cNvPr id="4" name="Picture 3">
          <a:extLst>
            <a:ext uri="{FF2B5EF4-FFF2-40B4-BE49-F238E27FC236}">
              <a16:creationId xmlns:a16="http://schemas.microsoft.com/office/drawing/2014/main" id="{7C487CA4-F5ED-6F82-21DF-9C59B9E9480D}"/>
            </a:ext>
          </a:extLst>
        </xdr:cNvPr>
        <xdr:cNvPicPr>
          <a:picLocks noChangeAspect="1"/>
        </xdr:cNvPicPr>
      </xdr:nvPicPr>
      <xdr:blipFill>
        <a:blip xmlns:r="http://schemas.openxmlformats.org/officeDocument/2006/relationships" r:embed="rId1"/>
        <a:stretch>
          <a:fillRect/>
        </a:stretch>
      </xdr:blipFill>
      <xdr:spPr>
        <a:xfrm>
          <a:off x="0" y="4321175"/>
          <a:ext cx="8477250" cy="4225148"/>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28575</xdr:colOff>
      <xdr:row>10</xdr:row>
      <xdr:rowOff>133350</xdr:rowOff>
    </xdr:from>
    <xdr:to>
      <xdr:col>7</xdr:col>
      <xdr:colOff>13335</xdr:colOff>
      <xdr:row>30</xdr:row>
      <xdr:rowOff>179442</xdr:rowOff>
    </xdr:to>
    <xdr:pic>
      <xdr:nvPicPr>
        <xdr:cNvPr id="3" name="Picture 2">
          <a:extLst>
            <a:ext uri="{FF2B5EF4-FFF2-40B4-BE49-F238E27FC236}">
              <a16:creationId xmlns:a16="http://schemas.microsoft.com/office/drawing/2014/main" id="{EADEA489-231C-BBDB-2E24-3DC7198BF7B1}"/>
            </a:ext>
          </a:extLst>
        </xdr:cNvPr>
        <xdr:cNvPicPr>
          <a:picLocks noChangeAspect="1"/>
        </xdr:cNvPicPr>
      </xdr:nvPicPr>
      <xdr:blipFill>
        <a:blip xmlns:r="http://schemas.openxmlformats.org/officeDocument/2006/relationships" r:embed="rId1"/>
        <a:stretch>
          <a:fillRect/>
        </a:stretch>
      </xdr:blipFill>
      <xdr:spPr>
        <a:xfrm>
          <a:off x="28575" y="2019300"/>
          <a:ext cx="6562725" cy="3665592"/>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73025</xdr:colOff>
      <xdr:row>35</xdr:row>
      <xdr:rowOff>76200</xdr:rowOff>
    </xdr:from>
    <xdr:to>
      <xdr:col>5</xdr:col>
      <xdr:colOff>506766</xdr:colOff>
      <xdr:row>59</xdr:row>
      <xdr:rowOff>130812</xdr:rowOff>
    </xdr:to>
    <xdr:pic>
      <xdr:nvPicPr>
        <xdr:cNvPr id="2" name="Picture 1">
          <a:extLst>
            <a:ext uri="{FF2B5EF4-FFF2-40B4-BE49-F238E27FC236}">
              <a16:creationId xmlns:a16="http://schemas.microsoft.com/office/drawing/2014/main" id="{D721DF6D-8004-C94B-7B6C-623EFF9CC73D}"/>
            </a:ext>
          </a:extLst>
        </xdr:cNvPr>
        <xdr:cNvPicPr>
          <a:picLocks noChangeAspect="1"/>
        </xdr:cNvPicPr>
      </xdr:nvPicPr>
      <xdr:blipFill>
        <a:blip xmlns:r="http://schemas.openxmlformats.org/officeDocument/2006/relationships" r:embed="rId1"/>
        <a:stretch>
          <a:fillRect/>
        </a:stretch>
      </xdr:blipFill>
      <xdr:spPr>
        <a:xfrm>
          <a:off x="73025" y="6467475"/>
          <a:ext cx="7777516" cy="439801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114300</xdr:colOff>
      <xdr:row>23</xdr:row>
      <xdr:rowOff>95250</xdr:rowOff>
    </xdr:from>
    <xdr:to>
      <xdr:col>5</xdr:col>
      <xdr:colOff>926453</xdr:colOff>
      <xdr:row>47</xdr:row>
      <xdr:rowOff>83307</xdr:rowOff>
    </xdr:to>
    <xdr:pic>
      <xdr:nvPicPr>
        <xdr:cNvPr id="4" name="Picture 3">
          <a:extLst>
            <a:ext uri="{FF2B5EF4-FFF2-40B4-BE49-F238E27FC236}">
              <a16:creationId xmlns:a16="http://schemas.microsoft.com/office/drawing/2014/main" id="{8DD90D17-5A9F-F3AB-0DCC-ED8A745A614C}"/>
            </a:ext>
          </a:extLst>
        </xdr:cNvPr>
        <xdr:cNvPicPr>
          <a:picLocks noChangeAspect="1"/>
        </xdr:cNvPicPr>
      </xdr:nvPicPr>
      <xdr:blipFill>
        <a:blip xmlns:r="http://schemas.openxmlformats.org/officeDocument/2006/relationships" r:embed="rId1"/>
        <a:stretch>
          <a:fillRect/>
        </a:stretch>
      </xdr:blipFill>
      <xdr:spPr>
        <a:xfrm>
          <a:off x="114300" y="4314825"/>
          <a:ext cx="7190728" cy="4334632"/>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53974</xdr:colOff>
      <xdr:row>2</xdr:row>
      <xdr:rowOff>82549</xdr:rowOff>
    </xdr:from>
    <xdr:to>
      <xdr:col>13</xdr:col>
      <xdr:colOff>541019</xdr:colOff>
      <xdr:row>22</xdr:row>
      <xdr:rowOff>178268</xdr:rowOff>
    </xdr:to>
    <xdr:pic>
      <xdr:nvPicPr>
        <xdr:cNvPr id="3" name="Picture 2">
          <a:extLst>
            <a:ext uri="{FF2B5EF4-FFF2-40B4-BE49-F238E27FC236}">
              <a16:creationId xmlns:a16="http://schemas.microsoft.com/office/drawing/2014/main" id="{AC8DD0B6-F483-FD84-E3DB-C6D461A93551}"/>
            </a:ext>
          </a:extLst>
        </xdr:cNvPr>
        <xdr:cNvPicPr>
          <a:picLocks noChangeAspect="1"/>
        </xdr:cNvPicPr>
      </xdr:nvPicPr>
      <xdr:blipFill>
        <a:blip xmlns:r="http://schemas.openxmlformats.org/officeDocument/2006/relationships" r:embed="rId1"/>
        <a:stretch>
          <a:fillRect/>
        </a:stretch>
      </xdr:blipFill>
      <xdr:spPr>
        <a:xfrm>
          <a:off x="53974" y="501649"/>
          <a:ext cx="8114665" cy="3753319"/>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95250</xdr:colOff>
      <xdr:row>2</xdr:row>
      <xdr:rowOff>57150</xdr:rowOff>
    </xdr:from>
    <xdr:to>
      <xdr:col>13</xdr:col>
      <xdr:colOff>835503</xdr:colOff>
      <xdr:row>24</xdr:row>
      <xdr:rowOff>144780</xdr:rowOff>
    </xdr:to>
    <xdr:pic>
      <xdr:nvPicPr>
        <xdr:cNvPr id="2" name="Picture 1">
          <a:extLst>
            <a:ext uri="{FF2B5EF4-FFF2-40B4-BE49-F238E27FC236}">
              <a16:creationId xmlns:a16="http://schemas.microsoft.com/office/drawing/2014/main" id="{F7C4D8AE-6825-4CB9-879D-5D2BC1788549}"/>
            </a:ext>
          </a:extLst>
        </xdr:cNvPr>
        <xdr:cNvPicPr>
          <a:picLocks noChangeAspect="1"/>
        </xdr:cNvPicPr>
      </xdr:nvPicPr>
      <xdr:blipFill>
        <a:blip xmlns:r="http://schemas.openxmlformats.org/officeDocument/2006/relationships" r:embed="rId1"/>
        <a:stretch>
          <a:fillRect/>
        </a:stretch>
      </xdr:blipFill>
      <xdr:spPr>
        <a:xfrm>
          <a:off x="95250" y="712470"/>
          <a:ext cx="8367873" cy="411861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11</xdr:row>
      <xdr:rowOff>104775</xdr:rowOff>
    </xdr:from>
    <xdr:to>
      <xdr:col>3</xdr:col>
      <xdr:colOff>2169092</xdr:colOff>
      <xdr:row>33</xdr:row>
      <xdr:rowOff>83147</xdr:rowOff>
    </xdr:to>
    <xdr:pic>
      <xdr:nvPicPr>
        <xdr:cNvPr id="2" name="Picture 1">
          <a:extLst>
            <a:ext uri="{FF2B5EF4-FFF2-40B4-BE49-F238E27FC236}">
              <a16:creationId xmlns:a16="http://schemas.microsoft.com/office/drawing/2014/main" id="{D2B72ECE-1784-3356-65AB-4CC10A0F3E8A}"/>
            </a:ext>
          </a:extLst>
        </xdr:cNvPr>
        <xdr:cNvPicPr>
          <a:picLocks noChangeAspect="1"/>
        </xdr:cNvPicPr>
      </xdr:nvPicPr>
      <xdr:blipFill>
        <a:blip xmlns:r="http://schemas.openxmlformats.org/officeDocument/2006/relationships" r:embed="rId1"/>
        <a:stretch>
          <a:fillRect/>
        </a:stretch>
      </xdr:blipFill>
      <xdr:spPr>
        <a:xfrm>
          <a:off x="0" y="2152650"/>
          <a:ext cx="8007917" cy="3959822"/>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28575</xdr:colOff>
      <xdr:row>55</xdr:row>
      <xdr:rowOff>133350</xdr:rowOff>
    </xdr:from>
    <xdr:to>
      <xdr:col>5</xdr:col>
      <xdr:colOff>638115</xdr:colOff>
      <xdr:row>79</xdr:row>
      <xdr:rowOff>115310</xdr:rowOff>
    </xdr:to>
    <xdr:pic>
      <xdr:nvPicPr>
        <xdr:cNvPr id="4" name="Picture 2">
          <a:extLst>
            <a:ext uri="{FF2B5EF4-FFF2-40B4-BE49-F238E27FC236}">
              <a16:creationId xmlns:a16="http://schemas.microsoft.com/office/drawing/2014/main" id="{D30C068C-BDFE-C0D1-4448-E2A5EE44032E}"/>
            </a:ext>
          </a:extLst>
        </xdr:cNvPr>
        <xdr:cNvPicPr>
          <a:picLocks noChangeAspect="1"/>
        </xdr:cNvPicPr>
      </xdr:nvPicPr>
      <xdr:blipFill>
        <a:blip xmlns:r="http://schemas.openxmlformats.org/officeDocument/2006/relationships" r:embed="rId1"/>
        <a:stretch>
          <a:fillRect/>
        </a:stretch>
      </xdr:blipFill>
      <xdr:spPr>
        <a:xfrm>
          <a:off x="28575" y="10877550"/>
          <a:ext cx="7762815" cy="455396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47625</xdr:colOff>
      <xdr:row>2</xdr:row>
      <xdr:rowOff>152400</xdr:rowOff>
    </xdr:from>
    <xdr:to>
      <xdr:col>13</xdr:col>
      <xdr:colOff>526992</xdr:colOff>
      <xdr:row>26</xdr:row>
      <xdr:rowOff>175260</xdr:rowOff>
    </xdr:to>
    <xdr:pic>
      <xdr:nvPicPr>
        <xdr:cNvPr id="3" name="Picture 2">
          <a:extLst>
            <a:ext uri="{FF2B5EF4-FFF2-40B4-BE49-F238E27FC236}">
              <a16:creationId xmlns:a16="http://schemas.microsoft.com/office/drawing/2014/main" id="{99AE8C5D-980F-CE1C-F5CB-C8AAB00B8560}"/>
            </a:ext>
          </a:extLst>
        </xdr:cNvPr>
        <xdr:cNvPicPr>
          <a:picLocks noChangeAspect="1"/>
        </xdr:cNvPicPr>
      </xdr:nvPicPr>
      <xdr:blipFill>
        <a:blip xmlns:r="http://schemas.openxmlformats.org/officeDocument/2006/relationships" r:embed="rId1"/>
        <a:stretch>
          <a:fillRect/>
        </a:stretch>
      </xdr:blipFill>
      <xdr:spPr>
        <a:xfrm>
          <a:off x="47625" y="815340"/>
          <a:ext cx="8106987" cy="44196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142875</xdr:colOff>
      <xdr:row>23</xdr:row>
      <xdr:rowOff>123825</xdr:rowOff>
    </xdr:from>
    <xdr:to>
      <xdr:col>6</xdr:col>
      <xdr:colOff>1111724</xdr:colOff>
      <xdr:row>45</xdr:row>
      <xdr:rowOff>96754</xdr:rowOff>
    </xdr:to>
    <xdr:pic>
      <xdr:nvPicPr>
        <xdr:cNvPr id="3" name="Picture 2">
          <a:extLst>
            <a:ext uri="{FF2B5EF4-FFF2-40B4-BE49-F238E27FC236}">
              <a16:creationId xmlns:a16="http://schemas.microsoft.com/office/drawing/2014/main" id="{9338A4F6-6EA9-F803-9758-2C601C52B287}"/>
            </a:ext>
          </a:extLst>
        </xdr:cNvPr>
        <xdr:cNvPicPr>
          <a:picLocks noChangeAspect="1"/>
        </xdr:cNvPicPr>
      </xdr:nvPicPr>
      <xdr:blipFill>
        <a:blip xmlns:r="http://schemas.openxmlformats.org/officeDocument/2006/relationships" r:embed="rId1"/>
        <a:stretch>
          <a:fillRect/>
        </a:stretch>
      </xdr:blipFill>
      <xdr:spPr>
        <a:xfrm>
          <a:off x="142875" y="4552950"/>
          <a:ext cx="6937849" cy="4163929"/>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76201</xdr:colOff>
      <xdr:row>23</xdr:row>
      <xdr:rowOff>95250</xdr:rowOff>
    </xdr:from>
    <xdr:to>
      <xdr:col>9</xdr:col>
      <xdr:colOff>482601</xdr:colOff>
      <xdr:row>45</xdr:row>
      <xdr:rowOff>149709</xdr:rowOff>
    </xdr:to>
    <xdr:pic>
      <xdr:nvPicPr>
        <xdr:cNvPr id="2" name="Picture 1">
          <a:extLst>
            <a:ext uri="{FF2B5EF4-FFF2-40B4-BE49-F238E27FC236}">
              <a16:creationId xmlns:a16="http://schemas.microsoft.com/office/drawing/2014/main" id="{BA972F87-9034-45E3-4208-48E2B5AACA1E}"/>
            </a:ext>
          </a:extLst>
        </xdr:cNvPr>
        <xdr:cNvPicPr>
          <a:picLocks noChangeAspect="1"/>
        </xdr:cNvPicPr>
      </xdr:nvPicPr>
      <xdr:blipFill>
        <a:blip xmlns:r="http://schemas.openxmlformats.org/officeDocument/2006/relationships" r:embed="rId1"/>
        <a:stretch>
          <a:fillRect/>
        </a:stretch>
      </xdr:blipFill>
      <xdr:spPr>
        <a:xfrm>
          <a:off x="76201" y="4543425"/>
          <a:ext cx="8286750" cy="4245459"/>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114301</xdr:colOff>
      <xdr:row>11</xdr:row>
      <xdr:rowOff>63292</xdr:rowOff>
    </xdr:from>
    <xdr:to>
      <xdr:col>10</xdr:col>
      <xdr:colOff>381001</xdr:colOff>
      <xdr:row>31</xdr:row>
      <xdr:rowOff>50276</xdr:rowOff>
    </xdr:to>
    <xdr:pic>
      <xdr:nvPicPr>
        <xdr:cNvPr id="3" name="Picture 2">
          <a:extLst>
            <a:ext uri="{FF2B5EF4-FFF2-40B4-BE49-F238E27FC236}">
              <a16:creationId xmlns:a16="http://schemas.microsoft.com/office/drawing/2014/main" id="{E731717D-43C3-0E83-0BAB-45B95B821A1A}"/>
            </a:ext>
          </a:extLst>
        </xdr:cNvPr>
        <xdr:cNvPicPr>
          <a:picLocks noChangeAspect="1"/>
        </xdr:cNvPicPr>
      </xdr:nvPicPr>
      <xdr:blipFill>
        <a:blip xmlns:r="http://schemas.openxmlformats.org/officeDocument/2006/relationships" r:embed="rId1"/>
        <a:stretch>
          <a:fillRect/>
        </a:stretch>
      </xdr:blipFill>
      <xdr:spPr>
        <a:xfrm>
          <a:off x="114301" y="2435017"/>
          <a:ext cx="7181850" cy="3796984"/>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28576</xdr:colOff>
      <xdr:row>23</xdr:row>
      <xdr:rowOff>82550</xdr:rowOff>
    </xdr:from>
    <xdr:to>
      <xdr:col>6</xdr:col>
      <xdr:colOff>368301</xdr:colOff>
      <xdr:row>46</xdr:row>
      <xdr:rowOff>19050</xdr:rowOff>
    </xdr:to>
    <xdr:pic>
      <xdr:nvPicPr>
        <xdr:cNvPr id="2" name="Picture 1">
          <a:extLst>
            <a:ext uri="{FF2B5EF4-FFF2-40B4-BE49-F238E27FC236}">
              <a16:creationId xmlns:a16="http://schemas.microsoft.com/office/drawing/2014/main" id="{24D0C08B-E326-A5A8-B4A4-CB4E02565F04}"/>
            </a:ext>
          </a:extLst>
        </xdr:cNvPr>
        <xdr:cNvPicPr>
          <a:picLocks noChangeAspect="1"/>
        </xdr:cNvPicPr>
      </xdr:nvPicPr>
      <xdr:blipFill>
        <a:blip xmlns:r="http://schemas.openxmlformats.org/officeDocument/2006/relationships" r:embed="rId1"/>
        <a:stretch>
          <a:fillRect/>
        </a:stretch>
      </xdr:blipFill>
      <xdr:spPr>
        <a:xfrm>
          <a:off x="28576" y="4302125"/>
          <a:ext cx="8067675" cy="4098925"/>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66675</xdr:colOff>
      <xdr:row>23</xdr:row>
      <xdr:rowOff>114300</xdr:rowOff>
    </xdr:from>
    <xdr:to>
      <xdr:col>10</xdr:col>
      <xdr:colOff>484928</xdr:colOff>
      <xdr:row>45</xdr:row>
      <xdr:rowOff>62843</xdr:rowOff>
    </xdr:to>
    <xdr:pic>
      <xdr:nvPicPr>
        <xdr:cNvPr id="3" name="Picture 2">
          <a:extLst>
            <a:ext uri="{FF2B5EF4-FFF2-40B4-BE49-F238E27FC236}">
              <a16:creationId xmlns:a16="http://schemas.microsoft.com/office/drawing/2014/main" id="{7B4FFF88-7AE0-E56A-1DE5-5A9EAF2DEEB1}"/>
            </a:ext>
          </a:extLst>
        </xdr:cNvPr>
        <xdr:cNvPicPr>
          <a:picLocks noChangeAspect="1"/>
        </xdr:cNvPicPr>
      </xdr:nvPicPr>
      <xdr:blipFill>
        <a:blip xmlns:r="http://schemas.openxmlformats.org/officeDocument/2006/relationships" r:embed="rId1"/>
        <a:stretch>
          <a:fillRect/>
        </a:stretch>
      </xdr:blipFill>
      <xdr:spPr>
        <a:xfrm>
          <a:off x="66675" y="4533900"/>
          <a:ext cx="7809653" cy="4139543"/>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9525</xdr:colOff>
      <xdr:row>51</xdr:row>
      <xdr:rowOff>95250</xdr:rowOff>
    </xdr:from>
    <xdr:to>
      <xdr:col>9</xdr:col>
      <xdr:colOff>364757</xdr:colOff>
      <xdr:row>75</xdr:row>
      <xdr:rowOff>49903</xdr:rowOff>
    </xdr:to>
    <xdr:pic>
      <xdr:nvPicPr>
        <xdr:cNvPr id="4" name="Picture 2">
          <a:extLst>
            <a:ext uri="{FF2B5EF4-FFF2-40B4-BE49-F238E27FC236}">
              <a16:creationId xmlns:a16="http://schemas.microsoft.com/office/drawing/2014/main" id="{F67FA968-49FE-55C4-FCAE-873DCA115445}"/>
            </a:ext>
          </a:extLst>
        </xdr:cNvPr>
        <xdr:cNvPicPr>
          <a:picLocks noChangeAspect="1"/>
        </xdr:cNvPicPr>
      </xdr:nvPicPr>
      <xdr:blipFill>
        <a:blip xmlns:r="http://schemas.openxmlformats.org/officeDocument/2006/relationships" r:embed="rId1"/>
        <a:stretch>
          <a:fillRect/>
        </a:stretch>
      </xdr:blipFill>
      <xdr:spPr>
        <a:xfrm>
          <a:off x="9525" y="9401175"/>
          <a:ext cx="8946782" cy="4298053"/>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23</xdr:row>
      <xdr:rowOff>66675</xdr:rowOff>
    </xdr:from>
    <xdr:to>
      <xdr:col>11</xdr:col>
      <xdr:colOff>371475</xdr:colOff>
      <xdr:row>42</xdr:row>
      <xdr:rowOff>11977</xdr:rowOff>
    </xdr:to>
    <xdr:pic>
      <xdr:nvPicPr>
        <xdr:cNvPr id="2" name="Picture 1">
          <a:extLst>
            <a:ext uri="{FF2B5EF4-FFF2-40B4-BE49-F238E27FC236}">
              <a16:creationId xmlns:a16="http://schemas.microsoft.com/office/drawing/2014/main" id="{33F34E81-6A7D-8B69-E9A1-7A403C3E8F0C}"/>
            </a:ext>
          </a:extLst>
        </xdr:cNvPr>
        <xdr:cNvPicPr>
          <a:picLocks noChangeAspect="1"/>
        </xdr:cNvPicPr>
      </xdr:nvPicPr>
      <xdr:blipFill>
        <a:blip xmlns:r="http://schemas.openxmlformats.org/officeDocument/2006/relationships" r:embed="rId1"/>
        <a:stretch>
          <a:fillRect/>
        </a:stretch>
      </xdr:blipFill>
      <xdr:spPr>
        <a:xfrm>
          <a:off x="0" y="4286250"/>
          <a:ext cx="7905750" cy="3380652"/>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23</xdr:row>
      <xdr:rowOff>66675</xdr:rowOff>
    </xdr:from>
    <xdr:to>
      <xdr:col>11</xdr:col>
      <xdr:colOff>282575</xdr:colOff>
      <xdr:row>46</xdr:row>
      <xdr:rowOff>123825</xdr:rowOff>
    </xdr:to>
    <xdr:pic>
      <xdr:nvPicPr>
        <xdr:cNvPr id="5" name="Picture 4">
          <a:extLst>
            <a:ext uri="{FF2B5EF4-FFF2-40B4-BE49-F238E27FC236}">
              <a16:creationId xmlns:a16="http://schemas.microsoft.com/office/drawing/2014/main" id="{E9B2746E-0B85-D07B-A4F0-85EBF4645C09}"/>
            </a:ext>
          </a:extLst>
        </xdr:cNvPr>
        <xdr:cNvPicPr>
          <a:picLocks noChangeAspect="1"/>
        </xdr:cNvPicPr>
      </xdr:nvPicPr>
      <xdr:blipFill>
        <a:blip xmlns:r="http://schemas.openxmlformats.org/officeDocument/2006/relationships" r:embed="rId1"/>
        <a:stretch>
          <a:fillRect/>
        </a:stretch>
      </xdr:blipFill>
      <xdr:spPr>
        <a:xfrm>
          <a:off x="0" y="4305300"/>
          <a:ext cx="8277225" cy="421640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132869</xdr:colOff>
      <xdr:row>17</xdr:row>
      <xdr:rowOff>123824</xdr:rowOff>
    </xdr:from>
    <xdr:to>
      <xdr:col>4</xdr:col>
      <xdr:colOff>1389245</xdr:colOff>
      <xdr:row>44</xdr:row>
      <xdr:rowOff>133350</xdr:rowOff>
    </xdr:to>
    <xdr:pic>
      <xdr:nvPicPr>
        <xdr:cNvPr id="2" name="Picture 1">
          <a:extLst>
            <a:ext uri="{FF2B5EF4-FFF2-40B4-BE49-F238E27FC236}">
              <a16:creationId xmlns:a16="http://schemas.microsoft.com/office/drawing/2014/main" id="{9087ACE3-A1C7-DDE6-4545-BFBB78F89CE2}"/>
            </a:ext>
          </a:extLst>
        </xdr:cNvPr>
        <xdr:cNvPicPr>
          <a:picLocks noChangeAspect="1"/>
        </xdr:cNvPicPr>
      </xdr:nvPicPr>
      <xdr:blipFill>
        <a:blip xmlns:r="http://schemas.openxmlformats.org/officeDocument/2006/relationships" r:embed="rId1"/>
        <a:stretch>
          <a:fillRect/>
        </a:stretch>
      </xdr:blipFill>
      <xdr:spPr>
        <a:xfrm>
          <a:off x="132869" y="3800474"/>
          <a:ext cx="8733501" cy="515302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123825</xdr:colOff>
      <xdr:row>23</xdr:row>
      <xdr:rowOff>95250</xdr:rowOff>
    </xdr:from>
    <xdr:to>
      <xdr:col>6</xdr:col>
      <xdr:colOff>1116193</xdr:colOff>
      <xdr:row>45</xdr:row>
      <xdr:rowOff>269364</xdr:rowOff>
    </xdr:to>
    <xdr:pic>
      <xdr:nvPicPr>
        <xdr:cNvPr id="6" name="Picture 5">
          <a:extLst>
            <a:ext uri="{FF2B5EF4-FFF2-40B4-BE49-F238E27FC236}">
              <a16:creationId xmlns:a16="http://schemas.microsoft.com/office/drawing/2014/main" id="{D7622755-D218-9C47-52C2-194E83B2EB15}"/>
            </a:ext>
          </a:extLst>
        </xdr:cNvPr>
        <xdr:cNvPicPr>
          <a:picLocks noChangeAspect="1"/>
        </xdr:cNvPicPr>
      </xdr:nvPicPr>
      <xdr:blipFill>
        <a:blip xmlns:r="http://schemas.openxmlformats.org/officeDocument/2006/relationships" r:embed="rId1"/>
        <a:stretch>
          <a:fillRect/>
        </a:stretch>
      </xdr:blipFill>
      <xdr:spPr>
        <a:xfrm>
          <a:off x="123825" y="4514850"/>
          <a:ext cx="7212193" cy="436511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219075</xdr:colOff>
      <xdr:row>24</xdr:row>
      <xdr:rowOff>47625</xdr:rowOff>
    </xdr:from>
    <xdr:to>
      <xdr:col>4</xdr:col>
      <xdr:colOff>193028</xdr:colOff>
      <xdr:row>46</xdr:row>
      <xdr:rowOff>81519</xdr:rowOff>
    </xdr:to>
    <xdr:pic>
      <xdr:nvPicPr>
        <xdr:cNvPr id="4" name="Picture 3">
          <a:extLst>
            <a:ext uri="{FF2B5EF4-FFF2-40B4-BE49-F238E27FC236}">
              <a16:creationId xmlns:a16="http://schemas.microsoft.com/office/drawing/2014/main" id="{2368B7AF-FA46-7DC8-A1F8-9C999B51CD9E}"/>
            </a:ext>
          </a:extLst>
        </xdr:cNvPr>
        <xdr:cNvPicPr>
          <a:picLocks noChangeAspect="1"/>
        </xdr:cNvPicPr>
      </xdr:nvPicPr>
      <xdr:blipFill>
        <a:blip xmlns:r="http://schemas.openxmlformats.org/officeDocument/2006/relationships" r:embed="rId1"/>
        <a:stretch>
          <a:fillRect/>
        </a:stretch>
      </xdr:blipFill>
      <xdr:spPr>
        <a:xfrm>
          <a:off x="219075" y="5057775"/>
          <a:ext cx="7193903" cy="422489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23</xdr:row>
      <xdr:rowOff>95250</xdr:rowOff>
    </xdr:from>
    <xdr:to>
      <xdr:col>6</xdr:col>
      <xdr:colOff>8999</xdr:colOff>
      <xdr:row>46</xdr:row>
      <xdr:rowOff>269017</xdr:rowOff>
    </xdr:to>
    <xdr:pic>
      <xdr:nvPicPr>
        <xdr:cNvPr id="2" name="Picture 1">
          <a:extLst>
            <a:ext uri="{FF2B5EF4-FFF2-40B4-BE49-F238E27FC236}">
              <a16:creationId xmlns:a16="http://schemas.microsoft.com/office/drawing/2014/main" id="{CDBF499A-0345-8E5A-2DB4-032D2FA872FA}"/>
            </a:ext>
          </a:extLst>
        </xdr:cNvPr>
        <xdr:cNvPicPr>
          <a:picLocks noChangeAspect="1"/>
        </xdr:cNvPicPr>
      </xdr:nvPicPr>
      <xdr:blipFill>
        <a:blip xmlns:r="http://schemas.openxmlformats.org/officeDocument/2006/relationships" r:embed="rId1"/>
        <a:stretch>
          <a:fillRect/>
        </a:stretch>
      </xdr:blipFill>
      <xdr:spPr>
        <a:xfrm>
          <a:off x="0" y="4524375"/>
          <a:ext cx="7114649" cy="475529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xdr:colOff>
      <xdr:row>2</xdr:row>
      <xdr:rowOff>121920</xdr:rowOff>
    </xdr:from>
    <xdr:to>
      <xdr:col>11</xdr:col>
      <xdr:colOff>8610</xdr:colOff>
      <xdr:row>25</xdr:row>
      <xdr:rowOff>30697</xdr:rowOff>
    </xdr:to>
    <xdr:pic>
      <xdr:nvPicPr>
        <xdr:cNvPr id="6" name="Picture 5">
          <a:extLst>
            <a:ext uri="{FF2B5EF4-FFF2-40B4-BE49-F238E27FC236}">
              <a16:creationId xmlns:a16="http://schemas.microsoft.com/office/drawing/2014/main" id="{CC1B4C03-8B22-3941-6539-51626E464706}"/>
            </a:ext>
          </a:extLst>
        </xdr:cNvPr>
        <xdr:cNvPicPr>
          <a:picLocks noChangeAspect="1"/>
        </xdr:cNvPicPr>
      </xdr:nvPicPr>
      <xdr:blipFill>
        <a:blip xmlns:r="http://schemas.openxmlformats.org/officeDocument/2006/relationships" r:embed="rId1"/>
        <a:stretch>
          <a:fillRect/>
        </a:stretch>
      </xdr:blipFill>
      <xdr:spPr>
        <a:xfrm>
          <a:off x="1" y="533400"/>
          <a:ext cx="10318469" cy="411501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133350</xdr:colOff>
      <xdr:row>23</xdr:row>
      <xdr:rowOff>76200</xdr:rowOff>
    </xdr:from>
    <xdr:to>
      <xdr:col>7</xdr:col>
      <xdr:colOff>740129</xdr:colOff>
      <xdr:row>46</xdr:row>
      <xdr:rowOff>301007</xdr:rowOff>
    </xdr:to>
    <xdr:pic>
      <xdr:nvPicPr>
        <xdr:cNvPr id="2" name="Picture 1">
          <a:extLst>
            <a:ext uri="{FF2B5EF4-FFF2-40B4-BE49-F238E27FC236}">
              <a16:creationId xmlns:a16="http://schemas.microsoft.com/office/drawing/2014/main" id="{26717B33-5082-28DE-2771-740EDECE4815}"/>
            </a:ext>
          </a:extLst>
        </xdr:cNvPr>
        <xdr:cNvPicPr>
          <a:picLocks noChangeAspect="1"/>
        </xdr:cNvPicPr>
      </xdr:nvPicPr>
      <xdr:blipFill>
        <a:blip xmlns:r="http://schemas.openxmlformats.org/officeDocument/2006/relationships" r:embed="rId1"/>
        <a:stretch>
          <a:fillRect/>
        </a:stretch>
      </xdr:blipFill>
      <xdr:spPr>
        <a:xfrm>
          <a:off x="133350" y="4505325"/>
          <a:ext cx="7017104" cy="459678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76201</xdr:colOff>
      <xdr:row>2</xdr:row>
      <xdr:rowOff>114300</xdr:rowOff>
    </xdr:from>
    <xdr:to>
      <xdr:col>7</xdr:col>
      <xdr:colOff>28576</xdr:colOff>
      <xdr:row>26</xdr:row>
      <xdr:rowOff>142316</xdr:rowOff>
    </xdr:to>
    <xdr:pic>
      <xdr:nvPicPr>
        <xdr:cNvPr id="3" name="Picture 2">
          <a:extLst>
            <a:ext uri="{FF2B5EF4-FFF2-40B4-BE49-F238E27FC236}">
              <a16:creationId xmlns:a16="http://schemas.microsoft.com/office/drawing/2014/main" id="{C5F59498-7ACC-97D0-095E-09972D845CB3}"/>
            </a:ext>
          </a:extLst>
        </xdr:cNvPr>
        <xdr:cNvPicPr>
          <a:picLocks noChangeAspect="1"/>
        </xdr:cNvPicPr>
      </xdr:nvPicPr>
      <xdr:blipFill>
        <a:blip xmlns:r="http://schemas.openxmlformats.org/officeDocument/2006/relationships" r:embed="rId1"/>
        <a:stretch>
          <a:fillRect/>
        </a:stretch>
      </xdr:blipFill>
      <xdr:spPr>
        <a:xfrm>
          <a:off x="76201" y="542925"/>
          <a:ext cx="6610350" cy="460001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85725</xdr:colOff>
      <xdr:row>9</xdr:row>
      <xdr:rowOff>142874</xdr:rowOff>
    </xdr:from>
    <xdr:to>
      <xdr:col>3</xdr:col>
      <xdr:colOff>2037614</xdr:colOff>
      <xdr:row>30</xdr:row>
      <xdr:rowOff>114299</xdr:rowOff>
    </xdr:to>
    <xdr:pic>
      <xdr:nvPicPr>
        <xdr:cNvPr id="3" name="Picture 2">
          <a:extLst>
            <a:ext uri="{FF2B5EF4-FFF2-40B4-BE49-F238E27FC236}">
              <a16:creationId xmlns:a16="http://schemas.microsoft.com/office/drawing/2014/main" id="{7A39B96B-8079-1C21-43C0-525373378DFC}"/>
            </a:ext>
          </a:extLst>
        </xdr:cNvPr>
        <xdr:cNvPicPr>
          <a:picLocks noChangeAspect="1"/>
        </xdr:cNvPicPr>
      </xdr:nvPicPr>
      <xdr:blipFill>
        <a:blip xmlns:r="http://schemas.openxmlformats.org/officeDocument/2006/relationships" r:embed="rId1"/>
        <a:stretch>
          <a:fillRect/>
        </a:stretch>
      </xdr:blipFill>
      <xdr:spPr>
        <a:xfrm>
          <a:off x="85725" y="2743199"/>
          <a:ext cx="6132094" cy="397192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7C66E7F0-3859-4C48-83B3-34BD3335568B}" name="Table18" displayName="Table18" ref="A5:C37" totalsRowShown="0" headerRowDxfId="183" dataDxfId="182">
  <tableColumns count="3">
    <tableColumn id="1" xr3:uid="{CD37952E-0C6A-4084-972B-E8F527E66387}" name="Figure number" dataDxfId="181" dataCellStyle="Hyperlink"/>
    <tableColumn id="2" xr3:uid="{6951351A-F0F4-44E8-A648-3084E3495069}" name="Figure title" dataCellStyle="Normal"/>
    <tableColumn id="3" xr3:uid="{73F92960-A7AF-4966-9D39-CF463039F382}" name="Time period" dataCellStyle="Normal"/>
  </tableColumns>
  <tableStyleInfo name="CER Table 4" showFirstColumn="1"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291A3B14-3DA1-4BCA-A828-449459041880}" name="Table15" displayName="Table15" ref="A3:E35" totalsRowShown="0" headerRowDxfId="98" dataDxfId="97">
  <autoFilter ref="A3:E35" xr:uid="{291A3B14-3DA1-4BCA-A828-449459041880}"/>
  <tableColumns count="5">
    <tableColumn id="1" xr3:uid="{BF2A8088-415F-400F-8019-73262C003DAA}" name="Year" dataDxfId="96"/>
    <tableColumn id="2" xr3:uid="{C5F06A5A-425D-450C-8BE3-14068F282B2D}" name="Quarter" dataDxfId="95" dataCellStyle="Comma"/>
    <tableColumn id="3" xr3:uid="{08B2AEB4-936E-457B-932F-AA8208386A81}" name="FID capacity (GW)" dataDxfId="94" dataCellStyle="Comma"/>
    <tableColumn id="4" xr3:uid="{595DCDA2-3375-4F43-A52D-936D4B365935}" name="Four quarter rolling average (GW)" dataDxfId="93" dataCellStyle="Comma"/>
    <tableColumn id="6" xr3:uid="{85E46835-1F14-4DD0-8E0B-8AA699A1A67A}" name="Annual total capacity (GW)" dataDxfId="92" dataCellStyle="Comma"/>
  </tableColumns>
  <tableStyleInfo name="CER Table 4" showFirstColumn="1"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EBE82EC9-6CBE-4264-9383-10C56806AD5E}" name="Table8" displayName="Table8" ref="A3:G23" totalsRowShown="0" headerRowDxfId="91" dataDxfId="90" dataCellStyle="Comma">
  <autoFilter ref="A3:G23" xr:uid="{EBE82EC9-6CBE-4264-9383-10C56806AD5E}"/>
  <tableColumns count="7">
    <tableColumn id="1" xr3:uid="{1B278402-4FAE-4868-AFB2-1C1BE1A0771C}" name="Year" dataDxfId="89"/>
    <tableColumn id="2" xr3:uid="{EB87D20A-A94C-4641-AB48-336354B77559}" name="Quarter" dataDxfId="88" dataCellStyle="Comma"/>
    <tableColumn id="3" xr3:uid="{E8D14E70-1A16-4E9C-8F63-9CFAF7EE07A4}" name="Voluntary" dataDxfId="87" dataCellStyle="Comma"/>
    <tableColumn id="4" xr3:uid="{BBC1677A-7DF0-4D51-9C23-45C0624A6AD3}" name="Local, state and territory" dataDxfId="86" dataCellStyle="Comma"/>
    <tableColumn id="5" xr3:uid="{FE19D724-CA03-40B8-907E-51AD5315DA92}" name="Compliance" dataDxfId="85" dataCellStyle="Comma"/>
    <tableColumn id="6" xr3:uid="{652BE21B-9CBA-402C-98AC-E8FC70461D97}" name="Other" dataDxfId="84" dataCellStyle="Comma"/>
    <tableColumn id="7" xr3:uid="{7E5B8E3D-2F39-45A3-8457-551C1EA74C82}" name="Total" dataDxfId="83" dataCellStyle="Comma"/>
  </tableColumns>
  <tableStyleInfo name="CER Table 4" showFirstColumn="1"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D4A5942-046E-445B-9E06-F3D4F122806E}" name="Table923" displayName="Table923" ref="A3:D11" totalsRowShown="0" headerRowDxfId="82" dataDxfId="81">
  <autoFilter ref="A3:D11" xr:uid="{8EE3BE72-3E77-4E2A-97F2-F6A15480ADDA}"/>
  <tableColumns count="4">
    <tableColumn id="1" xr3:uid="{7D2EAD7A-D9C8-4EED-BA6D-890AD1995199}" name="Year" dataDxfId="80"/>
    <tableColumn id="7" xr3:uid="{262E4C3B-4C74-49E9-AB8B-449EBBA52216}" name="FID capacity (GW)" dataDxfId="79" dataCellStyle="Comma"/>
    <tableColumn id="9" xr3:uid="{F0DD5D44-7337-428A-92F5-BA67BA4F16F4}" name="Potential revenue per MWh for large-scale wind (AUD)" dataDxfId="78" dataCellStyle="Currency"/>
    <tableColumn id="8" xr3:uid="{DCD278AC-E0BA-43D7-8147-76CCF029BBAB}" name="Potential revenue per MWh for utility solar (AUD)" dataDxfId="77" dataCellStyle="Currency"/>
  </tableColumns>
  <tableStyleInfo name="CER Table 4" showFirstColumn="1"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C9EDCF51-7928-4A05-ADF0-70435E798DA3}" name="Table16610" displayName="Table16610" ref="A3:E55" totalsRowShown="0" headerRowDxfId="76" dataDxfId="74" headerRowBorderDxfId="75">
  <autoFilter ref="A3:E55" xr:uid="{C9EDCF51-7928-4A05-ADF0-70435E798DA3}"/>
  <tableColumns count="5">
    <tableColumn id="1" xr3:uid="{A8C5383A-3B55-48C8-BBC0-C1585004D16B}" name="Month" dataDxfId="73"/>
    <tableColumn id="2" xr3:uid="{746A28A9-8E05-42BE-B395-AF1C972E3898}" name="Week" dataDxfId="72" totalsRowDxfId="71" totalsRowCellStyle="Comma"/>
    <tableColumn id="7" xr3:uid="{CC12D6C4-0222-4077-BCF0-409EEF15E16F}" name="Weekly STC supply" dataDxfId="70" dataCellStyle="Comma" totalsRowCellStyle="Comma"/>
    <tableColumn id="3" xr3:uid="{B0B5DEAE-E3DD-4CF0-9505-8F75553ED5FA}" name="Required weekly supply for STP" dataDxfId="69" dataCellStyle="Comma" totalsRowCellStyle="Comma"/>
    <tableColumn id="6" xr3:uid="{F536D4B0-FF38-4139-AC22-8F60BFB64C79}" name="Weekly STC supply as a proportion of required supply" dataDxfId="68" dataCellStyle="Percent" totalsRowCellStyle="Comma">
      <calculatedColumnFormula>C4/D4</calculatedColumnFormula>
    </tableColumn>
  </tableColumns>
  <tableStyleInfo name="CER Table 4" showFirstColumn="1"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C66BCDAB-8184-4A38-A897-3FD3CA365816}" name="Table10" displayName="Table10" ref="A3:K11" totalsRowShown="0" headerRowDxfId="67" headerRowBorderDxfId="66" tableBorderDxfId="65" totalsRowBorderDxfId="64">
  <autoFilter ref="A3:K11" xr:uid="{C66BCDAB-8184-4A38-A897-3FD3CA365816}"/>
  <tableColumns count="11">
    <tableColumn id="1" xr3:uid="{10ECD8A1-F56D-462D-ABC5-FB3F2D03A7C0}" name="Year" dataDxfId="63"/>
    <tableColumn id="2" xr3:uid="{06FD9BC1-D877-4C21-A840-A65925DF482E}" name="Quarter" dataDxfId="62" dataCellStyle="Comma"/>
    <tableColumn id="3" xr3:uid="{C4481BEA-55EE-4837-A447-3F44737DE19E}" name="ACT" dataDxfId="61" dataCellStyle="Percent"/>
    <tableColumn id="4" xr3:uid="{689103E9-B65E-4908-8E28-D3B4631CB3E3}" name="NSW" dataDxfId="60" dataCellStyle="Percent"/>
    <tableColumn id="5" xr3:uid="{A01215F4-3B69-484F-BF37-E5B915CD3F5D}" name="NT" dataDxfId="59" dataCellStyle="Percent"/>
    <tableColumn id="6" xr3:uid="{349E3254-EE56-4FB0-816F-018BD3AC34B8}" name="Queensland" dataDxfId="58" dataCellStyle="Percent"/>
    <tableColumn id="7" xr3:uid="{A6C6120E-DED3-4154-9CCA-426E60C29E54}" name="SA" dataDxfId="57" dataCellStyle="Percent"/>
    <tableColumn id="8" xr3:uid="{0DE014DE-6346-4FB0-AD1A-7DE41F262696}" name="Tasmania" dataDxfId="56" dataCellStyle="Percent"/>
    <tableColumn id="9" xr3:uid="{36ABC4E0-1688-4248-BF26-AA6824E1A7E0}" name="Victoria" dataDxfId="55" dataCellStyle="Percent"/>
    <tableColumn id="10" xr3:uid="{39854F5F-3784-44C7-A74A-4ECDE860A1C8}" name="WA" dataDxfId="54" dataCellStyle="Percent"/>
    <tableColumn id="12" xr3:uid="{4DADB602-BA47-4C65-9481-F991252739BA}" name="Australia" dataDxfId="53" dataCellStyle="Percent"/>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8A175F7D-971E-42E5-B9AB-053941F1DFFE}" name="Table13" displayName="Table13" ref="A3:G23" totalsRowShown="0" headerRowDxfId="52">
  <autoFilter ref="A3:G23" xr:uid="{8A175F7D-971E-42E5-B9AB-053941F1DFFE}"/>
  <tableColumns count="7">
    <tableColumn id="1" xr3:uid="{AC3DC009-E079-485A-B23C-8C6DFFE0D59D}" name="Year" dataDxfId="51"/>
    <tableColumn id="2" xr3:uid="{A685197F-3C6A-44E8-BAB2-F16C7A60ADA6}" name="Quarter" dataDxfId="50"/>
    <tableColumn id="3" xr3:uid="{D3E4C1FB-E6CB-4B09-AC98-1EE57BE13291}" name="Installations" dataDxfId="49" dataCellStyle="Comma"/>
    <tableColumn id="4" xr3:uid="{AA4103B5-CC69-4749-9329-2482FB9D7C5B}" name="Installed capacity (MW)" dataDxfId="48" dataCellStyle="Comma"/>
    <tableColumn id="5" xr3:uid="{4272156B-C47A-4DBA-9233-CC4DFF5C8385}" name="Average system size (kW)" dataDxfId="47"/>
    <tableColumn id="6" xr3:uid="{F4EFD91B-0AE6-4944-891D-1B71B61689F4}" name="Annual total installations" dataDxfId="46" dataCellStyle="Comma"/>
    <tableColumn id="7" xr3:uid="{F9A2AB29-628E-472D-A00A-87F6CB4A9939}" name="Annual total capacity (MW)" dataDxfId="45" dataCellStyle="Comma"/>
  </tableColumns>
  <tableStyleInfo name="CER Table 4" showFirstColumn="1"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CA7C888-C3F5-41B7-AFB0-2C6B3EAC2F02}" name="Table92" displayName="Table92" ref="A3:K23" totalsRowShown="0" headerRowDxfId="44" dataDxfId="43">
  <autoFilter ref="A3:K23" xr:uid="{8EE3BE72-3E77-4E2A-97F2-F6A15480ADDA}"/>
  <tableColumns count="11">
    <tableColumn id="1" xr3:uid="{2F5E2F88-C591-4BA2-B6F6-9B424766C84C}" name="Year" dataDxfId="42"/>
    <tableColumn id="2" xr3:uid="{7556FA92-0ABF-4C2D-AEF8-A36AEE81B12E}" name="Quarter" dataDxfId="41"/>
    <tableColumn id="11" xr3:uid="{621B1E47-6054-4323-AF14-8CC6A733096A}" name="ACT" dataDxfId="40" dataCellStyle="Comma"/>
    <tableColumn id="7" xr3:uid="{B187D56D-595E-4463-8708-4DFF669DB4B2}" name="NSW" dataDxfId="39" dataCellStyle="Comma"/>
    <tableColumn id="10" xr3:uid="{72F2F8DC-7F9F-4626-A771-C739802EA3A9}" name="NT" dataDxfId="38" dataCellStyle="Comma"/>
    <tableColumn id="9" xr3:uid="{2A9FA13D-E4D9-4AE7-BE09-4694A4BA48B6}" name="Queensland" dataDxfId="37" dataCellStyle="Comma"/>
    <tableColumn id="8" xr3:uid="{DDB48023-0C5F-4E2F-BB1D-D12E331207D7}" name="SA" dataDxfId="36" dataCellStyle="Comma"/>
    <tableColumn id="6" xr3:uid="{E9507BB3-EB7B-4F58-B52A-03BF49390652}" name="Tasmania" dataDxfId="35" dataCellStyle="Comma"/>
    <tableColumn id="5" xr3:uid="{F724A4C9-DB32-4CD5-8D7C-A35EF4B43609}" name="Victoria" dataDxfId="34" dataCellStyle="Comma"/>
    <tableColumn id="3" xr3:uid="{C356AAA6-659C-4FDF-86A7-51B074F657BD}" name="WA" dataDxfId="33" dataCellStyle="Comma"/>
    <tableColumn id="4" xr3:uid="{06BEFCB4-2792-49CD-85A1-E9107678970F}" name="Annual total" dataDxfId="32" dataCellStyle="Comma"/>
  </tableColumns>
  <tableStyleInfo name="CER Table 4" showFirstColumn="1"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D4E9D159-8448-40C5-B535-26951FB6339F}" name="Table12" displayName="Table12" ref="A3:E51" totalsRowShown="0" headerRowDxfId="31">
  <autoFilter ref="A3:E51" xr:uid="{D4E9D159-8448-40C5-B535-26951FB6339F}"/>
  <tableColumns count="5">
    <tableColumn id="1" xr3:uid="{336F056A-0557-4F32-9CDB-DA440831D4C1}" name="Year" dataDxfId="30"/>
    <tableColumn id="2" xr3:uid="{C5A96C67-4B43-47DC-9643-CE9B54BB085C}" name="Month" dataDxfId="29"/>
    <tableColumn id="3" xr3:uid="{2458B305-A242-4200-AB0C-FC94FCB94000}" name="STCs transacted" dataDxfId="28" dataCellStyle="Comma"/>
    <tableColumn id="4" xr3:uid="{9D535031-64DF-43F4-9363-71D3CF67CE8F}" name="Number of transactions" dataDxfId="27" dataCellStyle="Comma"/>
    <tableColumn id="5" xr3:uid="{0542F39A-C9C1-4BB3-BEF6-D4C2CCA844EE}" name="Annual total STCs transacted" dataDxfId="26" dataCellStyle="Comma"/>
  </tableColumns>
  <tableStyleInfo name="CER Table 4" showFirstColumn="1"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8EE3BE72-3E77-4E2A-97F2-F6A15480ADDA}" name="Table9" displayName="Table9" ref="A3:D23" totalsRowShown="0" headerRowDxfId="25" dataDxfId="24">
  <autoFilter ref="A3:D23" xr:uid="{8EE3BE72-3E77-4E2A-97F2-F6A15480ADDA}"/>
  <tableColumns count="4">
    <tableColumn id="1" xr3:uid="{0CAF1929-E542-4DFC-B784-1F4C2B61A4BB}" name="Year" dataDxfId="23"/>
    <tableColumn id="2" xr3:uid="{19C0C675-DF56-4C3B-A1C5-C97724B632AB}" name="Quarter" dataDxfId="22"/>
    <tableColumn id="3" xr3:uid="{4E6FEA1B-AA79-40B4-9396-3752559FEC5C}" name="STC supply" dataDxfId="21"/>
    <tableColumn id="4" xr3:uid="{9D0913A8-300D-4260-B7C5-B81C52EAF7C2}" name="Annual total" dataDxfId="20" dataCellStyle="Comma"/>
  </tableColumns>
  <tableStyleInfo name="CER Table 4" showFirstColumn="1"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C6019A90-F3FD-4F77-8D44-E5BA242B6483}" name="Table6" displayName="Table6" ref="A3:H23" totalsRowShown="0" headerRowDxfId="19" dataDxfId="17" headerRowBorderDxfId="18" tableBorderDxfId="16" totalsRowBorderDxfId="15" dataCellStyle="Percent">
  <autoFilter ref="A3:H23" xr:uid="{C6019A90-F3FD-4F77-8D44-E5BA242B6483}"/>
  <tableColumns count="8">
    <tableColumn id="1" xr3:uid="{462288DB-C8EA-47FF-9780-42D7DC51AA39}" name="Year" dataDxfId="14"/>
    <tableColumn id="2" xr3:uid="{EA4DED56-2B1F-4A60-A2FB-D9629275559C}" name="Quarter" dataDxfId="13"/>
    <tableColumn id="3" xr3:uid="{CBE0C000-1AEF-45B1-8E8C-8E3379F34B3A}" name="0-5 kW" dataDxfId="12" dataCellStyle="Percent"/>
    <tableColumn id="4" xr3:uid="{7268F662-C713-457D-AAE8-C2CA12506048}" name="5-10 kW" dataDxfId="11" dataCellStyle="Percent"/>
    <tableColumn id="5" xr3:uid="{F7D15B0C-C817-4139-A02A-527BAC8469EB}" name="10-15 kW" dataDxfId="10" dataCellStyle="Percent"/>
    <tableColumn id="6" xr3:uid="{93E374B8-5FBD-495E-87FC-D61783A7D34E}" name="15-20 kW" dataDxfId="9" dataCellStyle="Percent"/>
    <tableColumn id="7" xr3:uid="{0C6A4369-FD5A-41A4-8047-3D95D88507C2}" name="20-50 kW" dataDxfId="8" dataCellStyle="Percent"/>
    <tableColumn id="8" xr3:uid="{CBBE2873-84BD-468B-A065-97F8A90810F7}" name="50-100 kW" dataDxfId="7" dataCellStyle="Percent"/>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818840B1-A543-4030-8825-774B1F909014}" name="Table21" displayName="Table21" ref="A2:C3" totalsRowShown="0" headerRowDxfId="180" dataDxfId="179">
  <tableColumns count="3">
    <tableColumn id="1" xr3:uid="{DC0ABEA4-7ABC-4C59-BC82-5BE1C1369DFB}" name="Version" dataDxfId="178"/>
    <tableColumn id="2" xr3:uid="{88D93114-80E7-4359-9925-F0D62E6A8E4C}" name="Date" dataDxfId="177"/>
    <tableColumn id="3" xr3:uid="{451E6CF8-1237-4BDE-9445-60E3F16148A0}" name="Changes" dataDxfId="176"/>
  </tableColumns>
  <tableStyleInfo name="CER Table 4" showFirstColumn="1"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78D13A2B-90F8-44D6-8321-A80A4F14E9EF}" name="Table5" displayName="Table5" ref="A3:E17" totalsRowShown="0" headerRowDxfId="6" dataDxfId="5" dataCellStyle="Comma">
  <autoFilter ref="A3:E17" xr:uid="{78D13A2B-90F8-44D6-8321-A80A4F14E9EF}"/>
  <tableColumns count="5">
    <tableColumn id="1" xr3:uid="{2A5B7006-53DB-4376-BBB6-A053C10E84AF}" name="Year" dataDxfId="4"/>
    <tableColumn id="2" xr3:uid="{1340CB78-3062-4B3E-B968-0FEC85E77BD7}" name="Large-scale Renewable Energy Target (LRET) carbon content (t CO2-e)" dataDxfId="3" dataCellStyle="Comma"/>
    <tableColumn id="3" xr3:uid="{58BBC937-910D-4379-A8B5-50829CF5B97F}" name="Small-scale Renewable Energy Scheme (SRES) carbon content (t CO2-e)" dataDxfId="2" dataCellStyle="Comma"/>
    <tableColumn id="4" xr3:uid="{AC54126B-EA3C-41FE-8E33-385401513CAF}" name="Australian Carbon Credit Unit (ACCU) Scheme carbon content (t CO2-e)" dataDxfId="1" dataCellStyle="Comma"/>
    <tableColumn id="5" xr3:uid="{165476D2-5504-4FD1-8F94-9F176947430A}" name="Thermal displacement estimate (t CO2-e)" dataDxfId="0" dataCellStyle="Comma"/>
  </tableColumns>
  <tableStyleInfo name="CER Table 4" showFirstColumn="1"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B3F9DABE-07A0-439F-A450-979051A65FFA}" name="Table19" displayName="Table19" ref="A3:K23" totalsRowShown="0" headerRowDxfId="175" dataDxfId="174" dataCellStyle="Comma">
  <autoFilter ref="A3:K23" xr:uid="{B3F9DABE-07A0-439F-A450-979051A65FFA}"/>
  <tableColumns count="11">
    <tableColumn id="1" xr3:uid="{D42728EA-15D3-4116-AD67-A3B80D541899}" name="Year" dataDxfId="173"/>
    <tableColumn id="2" xr3:uid="{0367AD84-AFA0-49D0-84E1-BD9E950E3D40}" name="Quarter" dataDxfId="172"/>
    <tableColumn id="3" xr3:uid="{28FCB728-F0F7-4840-B0A8-6C18063ADC5E}" name="Vegetation" dataDxfId="171" dataCellStyle="Comma"/>
    <tableColumn id="4" xr3:uid="{4E21520A-D14C-442B-A99F-692E860182E8}" name="Waste" dataDxfId="170" dataCellStyle="Comma"/>
    <tableColumn id="5" xr3:uid="{377A9CB1-3B97-44BB-94E4-18CDB46BB9B1}" name="Savanna fire management" dataDxfId="169" dataCellStyle="Comma"/>
    <tableColumn id="6" xr3:uid="{83E0D17F-515A-4B14-9FB2-D35D49B00B41}" name="Energy efficiency" dataDxfId="168" dataCellStyle="Comma"/>
    <tableColumn id="7" xr3:uid="{A28AE257-E5BC-4DE8-A924-295DBB91705E}" name="Industrial fugitives" dataDxfId="167" dataCellStyle="Comma"/>
    <tableColumn id="8" xr3:uid="{DAF5AA85-30AE-428D-AF5F-A5757CD9A5E3}" name="Agriculture" dataDxfId="166" dataCellStyle="Comma"/>
    <tableColumn id="9" xr3:uid="{814933F5-C3DA-4039-93F5-FB3106F105A0}" name="Transport" dataDxfId="165" dataCellStyle="Comma"/>
    <tableColumn id="10" xr3:uid="{FBEB0105-1D7C-4CA7-A1EA-D2F359314A22}" name="Total" dataDxfId="164" dataCellStyle="Comma"/>
    <tableColumn id="11" xr3:uid="{1DCAC6A0-09C3-4272-AD28-1E78F31499A5}" name="Annual total" dataDxfId="163" dataCellStyle="Comma"/>
  </tableColumns>
  <tableStyleInfo name="CER Table 4" showFirstColumn="1"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2B2100AC-D769-47DE-B23E-DDF903D36501}" name="Table17" displayName="Table17" ref="A3:N23" totalsRowShown="0" headerRowDxfId="162" dataDxfId="161" dataCellStyle="Comma">
  <autoFilter ref="A3:N23" xr:uid="{2B2100AC-D769-47DE-B23E-DDF903D36501}"/>
  <tableColumns count="14">
    <tableColumn id="1" xr3:uid="{D17DD726-CCF8-416F-8D40-484AD0AF8092}" name="Year" dataDxfId="160"/>
    <tableColumn id="2" xr3:uid="{B999FE4A-83DD-4C68-A77C-899AEFA61DEC}" name="Quarter" dataDxfId="159" dataCellStyle="Comma"/>
    <tableColumn id="3" xr3:uid="{BDE17E38-5F28-4F1D-ABE8-F3F5F20FD17D}" name="Vegetation" dataDxfId="158" dataCellStyle="Comma"/>
    <tableColumn id="4" xr3:uid="{767B1ED1-29EC-4C54-BE13-280800CF1BF8}" name="Agriculture - soil carbon" dataDxfId="157" dataCellStyle="Comma"/>
    <tableColumn id="5" xr3:uid="{5F08E7E4-A5EC-4DCC-B846-E3A96B2C5D48}" name="Agriculture - other" dataDxfId="156" dataCellStyle="Comma"/>
    <tableColumn id="6" xr3:uid="{BF6D3F72-E23B-47BB-B277-E015CB7E9B4E}" name="Carbon capture" dataDxfId="155" dataCellStyle="Comma"/>
    <tableColumn id="7" xr3:uid="{2766AAC5-BD65-4D13-9B2B-9CFF7E924A0B}" name="Energy efficiency" dataDxfId="154" dataCellStyle="Comma"/>
    <tableColumn id="8" xr3:uid="{DD43887D-440E-4F9C-87B7-154A123900D5}" name="Facilities" dataDxfId="153" dataCellStyle="Comma"/>
    <tableColumn id="9" xr3:uid="{6F4031BD-1949-4247-A525-E89BF8C28917}" name="Industrial fugitives" dataDxfId="152" dataCellStyle="Comma"/>
    <tableColumn id="10" xr3:uid="{37EF9288-9FEC-41B1-ACCE-61FBAA489570}" name="Savanna fire management" dataDxfId="151" dataCellStyle="Comma"/>
    <tableColumn id="11" xr3:uid="{088520ED-1E65-44DA-9CCB-41D3C1964CE2}" name="Transport" dataDxfId="150" dataCellStyle="Comma"/>
    <tableColumn id="12" xr3:uid="{72841176-AF30-4D94-8585-DDA2BCE7A040}" name="Waste" dataDxfId="149" dataCellStyle="Comma"/>
    <tableColumn id="13" xr3:uid="{DCCF3A72-90C4-448A-BE33-E5F8696A6921}" name="Total" dataDxfId="148" dataCellStyle="Comma"/>
    <tableColumn id="14" xr3:uid="{9F334E62-11D0-4120-8F2E-EDA0C424AE70}" name="Annual total" dataDxfId="147" dataCellStyle="Comma"/>
  </tableColumns>
  <tableStyleInfo name="CER Table 4" showFirstColumn="1"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BD478A4-AB5C-4E22-BF13-BDE2F1B8261D}" name="Table3" displayName="Table3" ref="B3:G23" totalsRowShown="0" headerRowDxfId="146" dataDxfId="145">
  <autoFilter ref="B3:G23" xr:uid="{BBD478A4-AB5C-4E22-BF13-BDE2F1B8261D}"/>
  <tableColumns count="6">
    <tableColumn id="1" xr3:uid="{DE15973B-0FD0-47BD-B8B0-07BA26BE9352}" name="Quarter" dataDxfId="144"/>
    <tableColumn id="2" xr3:uid="{C63C9410-963A-45AE-89FF-B03D7C78EB3D}" name="Project proponent holdings _x000a_(millions of ACCUs)" dataDxfId="143" dataCellStyle="Comma"/>
    <tableColumn id="3" xr3:uid="{6A298C08-CE16-474E-B1F8-00C0CF281CF7}" name="Business and government enterprise holdings (millions of ACCUs)" dataDxfId="142" dataCellStyle="Comma"/>
    <tableColumn id="4" xr3:uid="{695967B6-1071-461C-A612-30A3EFAA78F4}" name="Intermediary holdings _x000a_(millions of ACCUs)" dataDxfId="141" dataCellStyle="Comma"/>
    <tableColumn id="6" xr3:uid="{606D915A-54D2-498E-AAA0-05EAFE03A348}" name="Safeguard holdings_x000a_(millions of ACCUs)" dataDxfId="140"/>
    <tableColumn id="5" xr3:uid="{A4966CCB-ADD6-4ADC-9F61-333C95E1D823}" name="Total holdings_x000a_(millions of ACCUs)" dataDxfId="139" dataCellStyle="Comma"/>
  </tableColumns>
  <tableStyleInfo name="CER Table 4" showFirstColumn="1"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ED9AFAF-FBE4-4A18-9265-06F22E287485}" name="Table23" displayName="Table23" ref="A50:E53" totalsRowShown="0" headerRowDxfId="138" dataDxfId="137">
  <tableColumns count="5">
    <tableColumn id="1" xr3:uid="{3918A9C9-99B2-4197-A480-A68BD8CD9711}" name="Category" dataDxfId="136"/>
    <tableColumn id="2" xr3:uid="{D33FE5FD-4365-4C9F-9CFF-5B86D841B77B}" name="Project proponent" dataDxfId="135"/>
    <tableColumn id="3" xr3:uid="{56A497D2-0C37-43A1-8308-45A54AC345E0}" name="Business and government enterprise" dataDxfId="134"/>
    <tableColumn id="4" xr3:uid="{93A4740F-99C0-4866-9742-1F6726225A83}" name="Intermediary" dataDxfId="133"/>
    <tableColumn id="5" xr3:uid="{E5F5BAFE-6325-4026-9332-B455054C5BDE}" name="Safeguard" dataDxfId="132"/>
  </tableColumns>
  <tableStyleInfo name="CER Table 4" showFirstColumn="1"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C6DBBE37-6287-4F68-B331-DB84145F3985}" name="Table4" displayName="Table4" ref="A3:G23" totalsRowShown="0" headerRowDxfId="131" dataDxfId="130" dataCellStyle="Comma">
  <autoFilter ref="A3:G23" xr:uid="{C6DBBE37-6287-4F68-B331-DB84145F3985}"/>
  <tableColumns count="7">
    <tableColumn id="1" xr3:uid="{33357DD2-799C-487A-9FC3-E390DD48310D}" name="Year" dataDxfId="129"/>
    <tableColumn id="2" xr3:uid="{64290402-9501-4691-B44B-74C6A3628FD3}" name="Quarter" dataDxfId="128" dataCellStyle="Comma"/>
    <tableColumn id="4" xr3:uid="{8B12F8AF-FC9A-4363-8178-4CCE8CFA9AF3}" name="Voluntary" dataDxfId="127" dataCellStyle="Comma"/>
    <tableColumn id="3" xr3:uid="{0E02DDF6-5D9A-4505-93F7-9E9AB17DD7D6}" name="Local, state and territory" dataDxfId="126" dataCellStyle="Comma"/>
    <tableColumn id="5" xr3:uid="{4774A73F-0556-4404-81D2-3FBEB48A4A69}" name="Compliance" dataDxfId="125" dataCellStyle="Comma"/>
    <tableColumn id="6" xr3:uid="{0B0ABC43-A40E-49C8-A1B7-FA0389D74074}" name="Other" dataDxfId="124" dataCellStyle="Comma"/>
    <tableColumn id="7" xr3:uid="{8074D789-ECBE-4E1F-8767-133F8322233B}" name="Total" dataDxfId="123" dataCellStyle="Comma"/>
  </tableColumns>
  <tableStyleInfo name="CER Table 4" showFirstColumn="1"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8A1A5EAE-8F74-46C4-9400-88AE8E66384A}" name="Table7" displayName="Table7" ref="A3:K23" totalsRowShown="0" headerRowDxfId="122" dataDxfId="121">
  <autoFilter ref="A3:K23" xr:uid="{8A1A5EAE-8F74-46C4-9400-88AE8E66384A}"/>
  <tableColumns count="11">
    <tableColumn id="1" xr3:uid="{74EA069C-7223-4D9F-AEDE-621BC62AA578}" name="Year" dataDxfId="120"/>
    <tableColumn id="2" xr3:uid="{4C17024C-5175-452B-B22D-C4583B260985}" name="Quarter" dataDxfId="119"/>
    <tableColumn id="3" xr3:uid="{E8AB3846-BA29-4393-A3D3-DFA23DA68A45}" name="Savanna fire management" dataDxfId="118" dataCellStyle="Comma"/>
    <tableColumn id="4" xr3:uid="{9120B055-50AD-4B08-9337-863BAAA6AB2B}" name="Vegetation" dataDxfId="117" dataCellStyle="Comma"/>
    <tableColumn id="5" xr3:uid="{14C2C4A0-A5DF-41E1-BF70-8A565D55D21B}" name="Waste" dataDxfId="116" dataCellStyle="Comma"/>
    <tableColumn id="6" xr3:uid="{6D368575-E45B-42E3-A837-E6BE47D87982}" name="Agriculture" dataDxfId="115" dataCellStyle="Comma"/>
    <tableColumn id="7" xr3:uid="{2D6D7BBE-FF63-4838-9909-7B22769C9687}" name="Transport" dataDxfId="114" dataCellStyle="Comma"/>
    <tableColumn id="8" xr3:uid="{4DC4F74A-8531-40E0-B34A-55E8F0C66FFE}" name="Energy efficiency" dataDxfId="113"/>
    <tableColumn id="11" xr3:uid="{EC4BEF56-AA62-4DA7-A2A5-E1EDAFD27A5B}" name="Industrial fugitives" dataDxfId="112" dataCellStyle="Comma"/>
    <tableColumn id="9" xr3:uid="{665CBD99-8C30-4A73-899F-A7A8D8D4D91C}" name="Total" dataDxfId="111" dataCellStyle="Comma"/>
    <tableColumn id="10" xr3:uid="{2D053CC0-6723-4FB8-9C7D-77BBBE49D647}" name="Annual total" dataDxfId="110" dataCellStyle="Comma"/>
  </tableColumns>
  <tableStyleInfo name="CER Table 4" showFirstColumn="1"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1D993DF1-8DCD-4E94-9F47-419B20EDA48C}" name="Table14" displayName="Table14" ref="A3:I23" totalsRowShown="0" headerRowDxfId="109" dataDxfId="108" dataCellStyle="Comma">
  <autoFilter ref="A3:I23" xr:uid="{1D993DF1-8DCD-4E94-9F47-419B20EDA48C}"/>
  <tableColumns count="9">
    <tableColumn id="1" xr3:uid="{EB33922E-40F8-4EF6-B56B-2CDC402114EB}" name="Year" dataDxfId="107"/>
    <tableColumn id="2" xr3:uid="{A0A3C12B-7346-4276-B8AA-F5D17A9330FD}" name="Quarter" dataDxfId="106" dataCellStyle="Comma"/>
    <tableColumn id="3" xr3:uid="{09C96287-98F0-48BD-98CF-E21969819FA8}" name="Wind" dataDxfId="105" dataCellStyle="Comma"/>
    <tableColumn id="4" xr3:uid="{42A02176-2545-40B6-A34E-5AC706B32E8E}" name="Solar" dataDxfId="104" dataCellStyle="Comma"/>
    <tableColumn id="5" xr3:uid="{5D500B18-3835-4EFC-8049-5432C06C748C}" name="Biomass" dataDxfId="103" dataCellStyle="Comma"/>
    <tableColumn id="6" xr3:uid="{F7A0F464-109D-4FDB-87FC-EA6C9E09EC6D}" name="Hydroelectricity" dataDxfId="102" dataCellStyle="Comma"/>
    <tableColumn id="7" xr3:uid="{26A7D1D2-CD67-4514-BA7D-E2F52293CB5E}" name="Waste coal mine gas" dataDxfId="101" dataCellStyle="Comma"/>
    <tableColumn id="8" xr3:uid="{1EEFDAB5-BDB7-4A7B-9899-01B249163C4D}" name="Total" dataDxfId="100" dataCellStyle="Comma"/>
    <tableColumn id="9" xr3:uid="{DCC9BD35-27CB-452D-9E99-86A3EA79322C}" name="Annual total" dataDxfId="99" dataCellStyle="Comma"/>
  </tableColumns>
  <tableStyleInfo name="CER Table 4" showFirstColumn="1" showLastColumn="0" showRowStripes="1" showColumnStripes="0"/>
</table>
</file>

<file path=xl/theme/theme1.xml><?xml version="1.0" encoding="utf-8"?>
<a:theme xmlns:a="http://schemas.openxmlformats.org/drawingml/2006/main" name="CER 2022 Corrected">
  <a:themeElements>
    <a:clrScheme name="Custom 2">
      <a:dk1>
        <a:sysClr val="windowText" lastClr="000000"/>
      </a:dk1>
      <a:lt1>
        <a:sysClr val="window" lastClr="FFFFFF"/>
      </a:lt1>
      <a:dk2>
        <a:srgbClr val="454743"/>
      </a:dk2>
      <a:lt2>
        <a:srgbClr val="E8E8E8"/>
      </a:lt2>
      <a:accent1>
        <a:srgbClr val="006C93"/>
      </a:accent1>
      <a:accent2>
        <a:srgbClr val="FCBA5C"/>
      </a:accent2>
      <a:accent3>
        <a:srgbClr val="9FB76F"/>
      </a:accent3>
      <a:accent4>
        <a:srgbClr val="4FC2CC"/>
      </a:accent4>
      <a:accent5>
        <a:srgbClr val="C34D33"/>
      </a:accent5>
      <a:accent6>
        <a:srgbClr val="969696"/>
      </a:accent6>
      <a:hlink>
        <a:srgbClr val="00516E"/>
      </a:hlink>
      <a:folHlink>
        <a:srgbClr val="747474"/>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CER-updated fonts and colours" id="{D0ED4916-A0D3-4FB3-9E63-AD9D1DD4368E}" vid="{A1269B48-6600-4777-8E01-42A1278B1AAE}"/>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cleanenergyregulator.gov.au/About/Pages/Glossary.aspx" TargetMode="External"/><Relationship Id="rId1" Type="http://schemas.openxmlformats.org/officeDocument/2006/relationships/hyperlink" Target="https://www-default.cleanenergyregulator.gov.au/About/Pages/Glossary.aspx" TargetMode="External"/><Relationship Id="rId4" Type="http://schemas.openxmlformats.org/officeDocument/2006/relationships/table" Target="../tables/table1.xml"/></Relationships>
</file>

<file path=xl/worksheets/_rels/sheet20.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drawing" Target="../drawings/drawing2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drawing" Target="../drawings/drawing24.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drawing" Target="../drawings/drawing25.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drawing" Target="../drawings/drawing26.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cleanenergyregulator.gov.au/RET/Scheme-participants-and-industry/Agents-and-installers/Small-scale-systems-eligible-for-certificates"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drawing" Target="../drawings/drawing27.x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table" Target="../tables/table6.xml"/></Relationships>
</file>

<file path=xl/worksheets/_rels/sheet7.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B242C-B9CB-4769-8DEB-F4D06437E0D5}">
  <sheetPr codeName="Sheet1"/>
  <dimension ref="A1"/>
  <sheetViews>
    <sheetView showGridLines="0" workbookViewId="0"/>
  </sheetViews>
  <sheetFormatPr defaultColWidth="8.5546875" defaultRowHeight="11.4" x14ac:dyDescent="0.2"/>
  <cols>
    <col min="1" max="16384" width="8.5546875" style="50"/>
  </cols>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E73F05-C554-4475-9966-B9937D7041EC}">
  <sheetPr codeName="Sheet5"/>
  <dimension ref="A1:X76"/>
  <sheetViews>
    <sheetView showGridLines="0" workbookViewId="0">
      <selection sqref="A1:G1"/>
    </sheetView>
  </sheetViews>
  <sheetFormatPr defaultColWidth="8.5546875" defaultRowHeight="14.4" x14ac:dyDescent="0.3"/>
  <cols>
    <col min="1" max="2" width="10.5546875" customWidth="1"/>
    <col min="3" max="4" width="10.5546875" bestFit="1" customWidth="1"/>
    <col min="5" max="5" width="23.5546875" bestFit="1" customWidth="1"/>
    <col min="6" max="7" width="17" bestFit="1" customWidth="1"/>
    <col min="8" max="8" width="10.44140625" bestFit="1" customWidth="1"/>
    <col min="9" max="9" width="9.44140625" bestFit="1" customWidth="1"/>
    <col min="10" max="10" width="11.44140625" bestFit="1" customWidth="1"/>
    <col min="11" max="12" width="10.5546875" bestFit="1" customWidth="1"/>
    <col min="13" max="20" width="11.109375" customWidth="1"/>
    <col min="21" max="21" width="20.6640625" customWidth="1"/>
  </cols>
  <sheetData>
    <row r="1" spans="1:7" x14ac:dyDescent="0.3">
      <c r="A1" s="243" t="s">
        <v>18</v>
      </c>
      <c r="B1" s="243"/>
      <c r="C1" s="243"/>
      <c r="D1" s="243"/>
      <c r="E1" s="243"/>
      <c r="F1" s="243"/>
      <c r="G1" s="243"/>
    </row>
    <row r="2" spans="1:7" ht="38.4" customHeight="1" x14ac:dyDescent="0.35">
      <c r="A2" s="250" t="s">
        <v>168</v>
      </c>
      <c r="B2" s="250"/>
      <c r="C2" s="250"/>
      <c r="D2" s="250"/>
      <c r="E2" s="250"/>
      <c r="F2" s="250"/>
      <c r="G2" s="250"/>
    </row>
    <row r="3" spans="1:7" x14ac:dyDescent="0.3">
      <c r="A3" s="27"/>
    </row>
    <row r="5" spans="1:7" x14ac:dyDescent="0.3">
      <c r="A5" s="27"/>
      <c r="B5" s="27"/>
      <c r="C5" s="27"/>
      <c r="D5" s="27"/>
      <c r="E5" s="27"/>
      <c r="F5" s="27"/>
      <c r="G5" s="27"/>
    </row>
    <row r="6" spans="1:7" x14ac:dyDescent="0.3">
      <c r="A6" s="27"/>
      <c r="B6" s="27"/>
      <c r="C6" s="27"/>
      <c r="D6" s="27"/>
      <c r="E6" s="27"/>
      <c r="F6" s="27"/>
      <c r="G6" s="27"/>
    </row>
    <row r="7" spans="1:7" x14ac:dyDescent="0.3">
      <c r="A7" s="27"/>
      <c r="B7" s="27"/>
      <c r="C7" s="27"/>
      <c r="D7" s="27"/>
      <c r="E7" s="27"/>
      <c r="F7" s="27"/>
      <c r="G7" s="27"/>
    </row>
    <row r="8" spans="1:7" x14ac:dyDescent="0.3">
      <c r="A8" s="27"/>
      <c r="B8" s="27"/>
      <c r="C8" s="27"/>
      <c r="D8" s="27"/>
      <c r="E8" s="27"/>
      <c r="F8" s="27"/>
      <c r="G8" s="27"/>
    </row>
    <row r="9" spans="1:7" x14ac:dyDescent="0.3">
      <c r="A9" s="27"/>
      <c r="B9" s="27"/>
      <c r="C9" s="27"/>
      <c r="D9" s="27"/>
      <c r="E9" s="27"/>
      <c r="F9" s="27"/>
      <c r="G9" s="27"/>
    </row>
    <row r="10" spans="1:7" x14ac:dyDescent="0.3">
      <c r="A10" s="27"/>
      <c r="B10" s="27"/>
      <c r="C10" s="27"/>
      <c r="D10" s="27"/>
      <c r="E10" s="27"/>
      <c r="F10" s="27"/>
      <c r="G10" s="27"/>
    </row>
    <row r="11" spans="1:7" x14ac:dyDescent="0.3">
      <c r="A11" s="27"/>
      <c r="B11" s="27"/>
      <c r="C11" s="27"/>
      <c r="D11" s="27"/>
      <c r="E11" s="27"/>
      <c r="F11" s="27"/>
      <c r="G11" s="27"/>
    </row>
    <row r="12" spans="1:7" x14ac:dyDescent="0.3">
      <c r="A12" s="27"/>
      <c r="B12" s="27"/>
      <c r="C12" s="27"/>
      <c r="D12" s="27"/>
      <c r="E12" s="27"/>
      <c r="F12" s="27"/>
      <c r="G12" s="27"/>
    </row>
    <row r="13" spans="1:7" x14ac:dyDescent="0.3">
      <c r="A13" s="27"/>
      <c r="B13" s="27"/>
      <c r="C13" s="27"/>
      <c r="D13" s="27"/>
      <c r="E13" s="27"/>
      <c r="F13" s="27"/>
      <c r="G13" s="27"/>
    </row>
    <row r="14" spans="1:7" x14ac:dyDescent="0.3">
      <c r="A14" s="27"/>
      <c r="B14" s="27"/>
      <c r="C14" s="27"/>
      <c r="D14" s="27"/>
      <c r="E14" s="27"/>
      <c r="F14" s="27"/>
      <c r="G14" s="27"/>
    </row>
    <row r="15" spans="1:7" x14ac:dyDescent="0.3">
      <c r="A15" s="27"/>
      <c r="B15" s="27"/>
      <c r="C15" s="27"/>
      <c r="D15" s="27"/>
      <c r="E15" s="27"/>
      <c r="F15" s="27"/>
      <c r="G15" s="27"/>
    </row>
    <row r="16" spans="1:7" x14ac:dyDescent="0.3">
      <c r="A16" s="27"/>
      <c r="B16" s="27"/>
      <c r="C16" s="27"/>
      <c r="D16" s="27"/>
      <c r="E16" s="27"/>
      <c r="F16" s="27"/>
      <c r="G16" s="27"/>
    </row>
    <row r="17" spans="1:11" x14ac:dyDescent="0.3">
      <c r="A17" s="27"/>
      <c r="B17" s="27"/>
      <c r="C17" s="27"/>
      <c r="D17" s="27"/>
      <c r="E17" s="27"/>
      <c r="F17" s="27"/>
      <c r="G17" s="27"/>
    </row>
    <row r="18" spans="1:11" x14ac:dyDescent="0.3">
      <c r="A18" s="27"/>
      <c r="B18" s="27"/>
      <c r="C18" s="27"/>
      <c r="D18" s="27"/>
      <c r="E18" s="27"/>
      <c r="F18" s="27"/>
      <c r="G18" s="27"/>
    </row>
    <row r="19" spans="1:11" x14ac:dyDescent="0.3">
      <c r="A19" s="27"/>
      <c r="B19" s="27"/>
      <c r="C19" s="27"/>
      <c r="D19" s="27"/>
      <c r="E19" s="27"/>
      <c r="F19" s="27"/>
      <c r="G19" s="27"/>
    </row>
    <row r="20" spans="1:11" x14ac:dyDescent="0.3">
      <c r="A20" s="27"/>
      <c r="B20" s="27"/>
      <c r="C20" s="27"/>
      <c r="D20" s="27"/>
      <c r="E20" s="27"/>
      <c r="F20" s="27"/>
      <c r="G20" s="27"/>
    </row>
    <row r="21" spans="1:11" x14ac:dyDescent="0.3">
      <c r="A21" s="27"/>
      <c r="B21" s="27"/>
      <c r="C21" s="27"/>
      <c r="D21" s="27"/>
      <c r="E21" s="27"/>
      <c r="F21" s="27"/>
      <c r="G21" s="27"/>
    </row>
    <row r="22" spans="1:11" x14ac:dyDescent="0.3">
      <c r="A22" s="27"/>
      <c r="B22" s="27"/>
      <c r="C22" s="27"/>
      <c r="D22" s="27"/>
      <c r="E22" s="27"/>
      <c r="F22" s="27"/>
      <c r="G22" s="27"/>
    </row>
    <row r="23" spans="1:11" x14ac:dyDescent="0.3">
      <c r="A23" s="27"/>
      <c r="B23" s="27"/>
      <c r="C23" s="27"/>
      <c r="D23" s="27"/>
      <c r="E23" s="27"/>
      <c r="F23" s="27"/>
      <c r="G23" s="27"/>
    </row>
    <row r="24" spans="1:11" x14ac:dyDescent="0.3">
      <c r="A24" s="27"/>
      <c r="B24" s="27"/>
      <c r="C24" s="27"/>
      <c r="D24" s="27"/>
      <c r="E24" s="27"/>
      <c r="F24" s="27"/>
      <c r="G24" s="27"/>
    </row>
    <row r="25" spans="1:11" x14ac:dyDescent="0.3">
      <c r="A25" s="27"/>
      <c r="B25" s="27"/>
      <c r="C25" s="27"/>
      <c r="D25" s="27"/>
      <c r="E25" s="27"/>
      <c r="F25" s="27"/>
      <c r="G25" s="27"/>
      <c r="K25" t="s">
        <v>212</v>
      </c>
    </row>
    <row r="26" spans="1:11" x14ac:dyDescent="0.3">
      <c r="A26" s="27"/>
      <c r="B26" s="27"/>
      <c r="C26" s="27"/>
      <c r="D26" s="27"/>
      <c r="E26" s="27"/>
      <c r="F26" s="27"/>
      <c r="G26" s="27"/>
    </row>
    <row r="27" spans="1:11" x14ac:dyDescent="0.3">
      <c r="A27" s="10"/>
      <c r="B27" s="10"/>
      <c r="C27" s="10"/>
      <c r="D27" s="10"/>
      <c r="E27" s="10"/>
      <c r="F27" s="10"/>
      <c r="G27" s="10"/>
    </row>
    <row r="28" spans="1:11" ht="38.25" customHeight="1" x14ac:dyDescent="0.3">
      <c r="A28" s="241" t="s">
        <v>178</v>
      </c>
      <c r="B28" s="241"/>
      <c r="C28" s="241"/>
      <c r="D28" s="241"/>
      <c r="E28" s="241"/>
      <c r="F28" s="241"/>
      <c r="G28" s="241"/>
      <c r="H28" s="241"/>
      <c r="I28" s="10"/>
    </row>
    <row r="29" spans="1:11" ht="33" customHeight="1" x14ac:dyDescent="0.3">
      <c r="A29" s="241" t="s">
        <v>82</v>
      </c>
      <c r="B29" s="241"/>
      <c r="C29" s="241"/>
      <c r="D29" s="241"/>
      <c r="E29" s="241"/>
      <c r="F29" s="241"/>
      <c r="G29" s="241"/>
      <c r="H29" s="241"/>
      <c r="I29" s="10"/>
    </row>
    <row r="30" spans="1:11" x14ac:dyDescent="0.3">
      <c r="A30" s="10"/>
      <c r="B30" s="10"/>
      <c r="C30" s="10"/>
      <c r="D30" s="10"/>
      <c r="E30" s="10"/>
      <c r="F30" s="10"/>
      <c r="G30" s="10"/>
      <c r="H30" s="10"/>
      <c r="I30" s="10"/>
    </row>
    <row r="31" spans="1:11" x14ac:dyDescent="0.3">
      <c r="B31" s="10"/>
      <c r="C31" s="10"/>
      <c r="D31" s="10"/>
      <c r="E31" s="10"/>
      <c r="F31" s="10"/>
      <c r="G31" s="10"/>
      <c r="H31" s="10"/>
      <c r="I31" s="10"/>
    </row>
    <row r="32" spans="1:11" x14ac:dyDescent="0.3">
      <c r="A32" s="10"/>
      <c r="B32" s="10"/>
      <c r="C32" s="10"/>
      <c r="D32" s="10"/>
      <c r="E32" s="10"/>
      <c r="F32" s="10"/>
      <c r="G32" s="10"/>
      <c r="H32" s="10"/>
      <c r="I32" s="10"/>
    </row>
    <row r="33" spans="1:24" x14ac:dyDescent="0.3">
      <c r="A33" s="10"/>
      <c r="B33" s="10"/>
      <c r="C33" s="10"/>
      <c r="D33" s="10"/>
      <c r="E33" s="10"/>
      <c r="F33" s="10"/>
      <c r="G33" s="10"/>
      <c r="H33" s="10"/>
      <c r="I33" s="10"/>
    </row>
    <row r="44" spans="1:24" x14ac:dyDescent="0.3">
      <c r="P44" s="258"/>
      <c r="R44" s="112"/>
      <c r="S44" s="112"/>
      <c r="T44" s="112"/>
      <c r="U44" s="112"/>
      <c r="V44" s="112"/>
      <c r="W44" s="112"/>
      <c r="X44" s="112"/>
    </row>
    <row r="45" spans="1:24" x14ac:dyDescent="0.3">
      <c r="P45" s="258"/>
      <c r="R45" s="112"/>
      <c r="S45" s="112"/>
      <c r="T45" s="112"/>
      <c r="U45" s="112"/>
      <c r="V45" s="112"/>
      <c r="W45" s="112"/>
      <c r="X45" s="112"/>
    </row>
    <row r="46" spans="1:24" x14ac:dyDescent="0.3">
      <c r="P46" s="258"/>
      <c r="R46" s="112"/>
      <c r="S46" s="112"/>
      <c r="T46" s="112"/>
      <c r="U46" s="112"/>
      <c r="V46" s="112"/>
      <c r="W46" s="112"/>
      <c r="X46" s="112"/>
    </row>
    <row r="47" spans="1:24" x14ac:dyDescent="0.3">
      <c r="P47" s="258"/>
      <c r="R47" s="112"/>
      <c r="S47" s="112"/>
      <c r="T47" s="112"/>
      <c r="U47" s="112"/>
      <c r="V47" s="112"/>
      <c r="W47" s="112"/>
      <c r="X47" s="112"/>
    </row>
    <row r="48" spans="1:24" x14ac:dyDescent="0.3">
      <c r="P48" s="258"/>
      <c r="R48" s="112"/>
      <c r="S48" s="112"/>
      <c r="T48" s="112"/>
      <c r="U48" s="112"/>
      <c r="V48" s="112"/>
      <c r="W48" s="112"/>
      <c r="X48" s="112"/>
    </row>
    <row r="49" spans="16:24" x14ac:dyDescent="0.3">
      <c r="P49" s="258"/>
      <c r="R49" s="112"/>
      <c r="S49" s="112"/>
      <c r="T49" s="112"/>
      <c r="U49" s="112"/>
      <c r="V49" s="112"/>
      <c r="W49" s="112"/>
      <c r="X49" s="112"/>
    </row>
    <row r="50" spans="16:24" x14ac:dyDescent="0.3">
      <c r="P50" s="258"/>
      <c r="R50" s="112"/>
      <c r="S50" s="112"/>
      <c r="T50" s="112"/>
      <c r="U50" s="112"/>
      <c r="V50" s="112"/>
      <c r="W50" s="112"/>
      <c r="X50" s="112"/>
    </row>
    <row r="51" spans="16:24" x14ac:dyDescent="0.3">
      <c r="P51" s="258"/>
      <c r="R51" s="112"/>
      <c r="S51" s="112"/>
      <c r="T51" s="112"/>
      <c r="U51" s="112"/>
      <c r="V51" s="112"/>
      <c r="W51" s="112"/>
      <c r="X51" s="112"/>
    </row>
    <row r="52" spans="16:24" x14ac:dyDescent="0.3">
      <c r="P52" s="258"/>
      <c r="R52" s="112"/>
      <c r="S52" s="112"/>
      <c r="T52" s="112"/>
      <c r="U52" s="112"/>
      <c r="V52" s="112"/>
      <c r="W52" s="112"/>
      <c r="X52" s="112"/>
    </row>
    <row r="53" spans="16:24" x14ac:dyDescent="0.3">
      <c r="P53" s="258"/>
      <c r="R53" s="112"/>
      <c r="S53" s="112"/>
      <c r="T53" s="112"/>
      <c r="U53" s="112"/>
      <c r="V53" s="112"/>
      <c r="W53" s="112"/>
      <c r="X53" s="112"/>
    </row>
    <row r="54" spans="16:24" x14ac:dyDescent="0.3">
      <c r="P54" s="258"/>
      <c r="R54" s="112"/>
      <c r="S54" s="112"/>
      <c r="T54" s="112"/>
      <c r="U54" s="112"/>
      <c r="V54" s="112"/>
      <c r="W54" s="112"/>
      <c r="X54" s="112"/>
    </row>
    <row r="55" spans="16:24" x14ac:dyDescent="0.3">
      <c r="P55" s="258"/>
      <c r="R55" s="112"/>
      <c r="S55" s="112"/>
      <c r="T55" s="112"/>
      <c r="U55" s="112"/>
      <c r="V55" s="112"/>
      <c r="W55" s="112"/>
      <c r="X55" s="112"/>
    </row>
    <row r="56" spans="16:24" x14ac:dyDescent="0.3">
      <c r="P56" s="258"/>
      <c r="R56" s="112"/>
      <c r="S56" s="112"/>
      <c r="T56" s="112"/>
      <c r="U56" s="112"/>
      <c r="V56" s="112"/>
      <c r="W56" s="112"/>
      <c r="X56" s="112"/>
    </row>
    <row r="57" spans="16:24" x14ac:dyDescent="0.3">
      <c r="P57" s="258"/>
      <c r="R57" s="112"/>
      <c r="S57" s="112"/>
      <c r="T57" s="112"/>
      <c r="U57" s="112"/>
      <c r="V57" s="112"/>
      <c r="W57" s="112"/>
      <c r="X57" s="112"/>
    </row>
    <row r="58" spans="16:24" x14ac:dyDescent="0.3">
      <c r="P58" s="258"/>
      <c r="R58" s="112"/>
      <c r="S58" s="112"/>
      <c r="T58" s="112"/>
      <c r="U58" s="112"/>
      <c r="V58" s="112"/>
      <c r="W58" s="112"/>
      <c r="X58" s="112"/>
    </row>
    <row r="59" spans="16:24" x14ac:dyDescent="0.3">
      <c r="P59" s="258"/>
      <c r="R59" s="112"/>
      <c r="S59" s="112"/>
      <c r="T59" s="112"/>
      <c r="U59" s="112"/>
      <c r="V59" s="112"/>
      <c r="W59" s="112"/>
      <c r="X59" s="112"/>
    </row>
    <row r="60" spans="16:24" x14ac:dyDescent="0.3">
      <c r="P60" s="258"/>
      <c r="R60" s="112"/>
      <c r="S60" s="112"/>
      <c r="T60" s="112"/>
      <c r="U60" s="112"/>
      <c r="V60" s="112"/>
      <c r="W60" s="112"/>
      <c r="X60" s="112"/>
    </row>
    <row r="61" spans="16:24" x14ac:dyDescent="0.3">
      <c r="P61" s="258"/>
      <c r="R61" s="112"/>
      <c r="S61" s="112"/>
      <c r="T61" s="112"/>
      <c r="U61" s="112"/>
      <c r="V61" s="112"/>
      <c r="W61" s="112"/>
      <c r="X61" s="112"/>
    </row>
    <row r="62" spans="16:24" ht="39.75" customHeight="1" x14ac:dyDescent="0.3">
      <c r="P62" s="258"/>
      <c r="R62" s="112"/>
      <c r="S62" s="112"/>
      <c r="T62" s="112"/>
      <c r="U62" s="112"/>
      <c r="V62" s="112"/>
      <c r="W62" s="112"/>
      <c r="X62" s="112"/>
    </row>
    <row r="63" spans="16:24" ht="37.5" customHeight="1" x14ac:dyDescent="0.3">
      <c r="P63" s="258"/>
      <c r="R63" s="112"/>
      <c r="S63" s="112"/>
      <c r="T63" s="112"/>
      <c r="U63" s="112"/>
      <c r="V63" s="112"/>
      <c r="W63" s="112"/>
      <c r="X63" s="112"/>
    </row>
    <row r="64" spans="16:24" x14ac:dyDescent="0.3">
      <c r="P64" s="258"/>
      <c r="R64" s="112"/>
      <c r="S64" s="112"/>
      <c r="T64" s="112"/>
      <c r="U64" s="112"/>
      <c r="V64" s="112"/>
      <c r="W64" s="112"/>
      <c r="X64" s="112"/>
    </row>
    <row r="65" spans="16:24" ht="15" customHeight="1" x14ac:dyDescent="0.3">
      <c r="P65" s="258"/>
      <c r="R65" s="112"/>
      <c r="S65" s="112"/>
      <c r="T65" s="112"/>
      <c r="U65" s="112"/>
      <c r="V65" s="112"/>
      <c r="W65" s="112"/>
      <c r="X65" s="112"/>
    </row>
    <row r="66" spans="16:24" x14ac:dyDescent="0.3">
      <c r="P66" s="258"/>
      <c r="R66" s="112"/>
      <c r="S66" s="112"/>
      <c r="T66" s="112"/>
      <c r="U66" s="112"/>
      <c r="V66" s="112"/>
      <c r="W66" s="112"/>
      <c r="X66" s="112"/>
    </row>
    <row r="67" spans="16:24" x14ac:dyDescent="0.3">
      <c r="P67" s="258"/>
      <c r="R67" s="112"/>
      <c r="S67" s="112"/>
      <c r="T67" s="112"/>
      <c r="U67" s="112"/>
      <c r="V67" s="112"/>
      <c r="W67" s="112"/>
      <c r="X67" s="112"/>
    </row>
    <row r="68" spans="16:24" x14ac:dyDescent="0.3">
      <c r="P68" s="258"/>
      <c r="R68" s="112"/>
      <c r="S68" s="112"/>
      <c r="T68" s="112"/>
      <c r="U68" s="112"/>
      <c r="V68" s="112"/>
      <c r="W68" s="112"/>
      <c r="X68" s="112"/>
    </row>
    <row r="69" spans="16:24" x14ac:dyDescent="0.3">
      <c r="P69" s="258"/>
      <c r="R69" s="112"/>
      <c r="S69" s="112"/>
      <c r="T69" s="112"/>
      <c r="U69" s="112"/>
      <c r="V69" s="112"/>
      <c r="W69" s="112"/>
      <c r="X69" s="112"/>
    </row>
    <row r="70" spans="16:24" x14ac:dyDescent="0.3">
      <c r="P70" s="258"/>
      <c r="R70" s="112"/>
      <c r="S70" s="112"/>
      <c r="T70" s="112"/>
      <c r="U70" s="112"/>
      <c r="V70" s="112"/>
      <c r="W70" s="112"/>
      <c r="X70" s="112"/>
    </row>
    <row r="71" spans="16:24" x14ac:dyDescent="0.3">
      <c r="P71" s="258"/>
      <c r="R71" s="112"/>
      <c r="S71" s="112"/>
      <c r="T71" s="112"/>
      <c r="U71" s="112"/>
      <c r="V71" s="112"/>
      <c r="W71" s="112"/>
      <c r="X71" s="112"/>
    </row>
    <row r="72" spans="16:24" x14ac:dyDescent="0.3">
      <c r="P72" s="258"/>
      <c r="R72" s="112"/>
      <c r="S72" s="112"/>
      <c r="T72" s="112"/>
      <c r="U72" s="112"/>
      <c r="V72" s="112"/>
      <c r="W72" s="112"/>
      <c r="X72" s="112"/>
    </row>
    <row r="73" spans="16:24" x14ac:dyDescent="0.3">
      <c r="P73" s="258"/>
      <c r="R73" s="112"/>
      <c r="S73" s="112"/>
      <c r="T73" s="112"/>
      <c r="U73" s="112"/>
      <c r="V73" s="112"/>
      <c r="W73" s="112"/>
      <c r="X73" s="112"/>
    </row>
    <row r="74" spans="16:24" x14ac:dyDescent="0.3">
      <c r="P74" s="258"/>
      <c r="R74" s="112"/>
      <c r="S74" s="112"/>
      <c r="T74" s="112"/>
      <c r="U74" s="112"/>
      <c r="V74" s="112"/>
      <c r="W74" s="112"/>
      <c r="X74" s="112"/>
    </row>
    <row r="75" spans="16:24" x14ac:dyDescent="0.3">
      <c r="P75" s="258"/>
      <c r="R75" s="112"/>
      <c r="S75" s="112"/>
      <c r="T75" s="112"/>
      <c r="U75" s="112"/>
      <c r="V75" s="112"/>
      <c r="W75" s="112"/>
      <c r="X75" s="112"/>
    </row>
    <row r="76" spans="16:24" x14ac:dyDescent="0.3">
      <c r="P76" s="258"/>
      <c r="R76" s="112"/>
      <c r="S76" s="112"/>
      <c r="T76" s="112"/>
      <c r="U76" s="112"/>
      <c r="V76" s="112"/>
      <c r="W76" s="112"/>
      <c r="X76" s="112"/>
    </row>
  </sheetData>
  <mergeCells count="7">
    <mergeCell ref="A2:G2"/>
    <mergeCell ref="A1:G1"/>
    <mergeCell ref="P68:P76"/>
    <mergeCell ref="A28:H28"/>
    <mergeCell ref="A29:H29"/>
    <mergeCell ref="P44:P55"/>
    <mergeCell ref="P56:P67"/>
  </mergeCells>
  <phoneticPr fontId="6" type="noConversion"/>
  <hyperlinks>
    <hyperlink ref="A1" location="Contents!A1" display="Back to contents" xr:uid="{FA8DBCF3-E831-4208-88DC-C494CC508C1A}"/>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786B98-7B56-49C9-A7D8-33DB3E21032E}">
  <dimension ref="A1:I33"/>
  <sheetViews>
    <sheetView workbookViewId="0">
      <selection sqref="A1:D1"/>
    </sheetView>
  </sheetViews>
  <sheetFormatPr defaultColWidth="8.6640625" defaultRowHeight="14.4" x14ac:dyDescent="0.3"/>
  <cols>
    <col min="1" max="1" width="11.5546875" style="1" customWidth="1"/>
    <col min="2" max="2" width="22.6640625" style="1" customWidth="1"/>
    <col min="3" max="3" width="29.21875" style="1" customWidth="1"/>
    <col min="4" max="4" width="31.21875" style="1" customWidth="1"/>
    <col min="5" max="16384" width="8.6640625" style="1"/>
  </cols>
  <sheetData>
    <row r="1" spans="1:7" x14ac:dyDescent="0.3">
      <c r="A1" s="260" t="s">
        <v>18</v>
      </c>
      <c r="B1" s="260"/>
      <c r="C1" s="260"/>
      <c r="D1" s="260"/>
    </row>
    <row r="2" spans="1:7" ht="18" x14ac:dyDescent="0.35">
      <c r="A2" s="259" t="s">
        <v>293</v>
      </c>
      <c r="B2" s="259"/>
      <c r="C2" s="259"/>
      <c r="D2" s="259"/>
      <c r="E2" s="197"/>
      <c r="F2" s="197"/>
      <c r="G2" s="197"/>
    </row>
    <row r="3" spans="1:7" ht="80.25" customHeight="1" thickBot="1" x14ac:dyDescent="0.35">
      <c r="A3" s="214" t="s">
        <v>19</v>
      </c>
      <c r="B3" s="214" t="s">
        <v>183</v>
      </c>
      <c r="C3" s="214" t="s">
        <v>191</v>
      </c>
      <c r="D3" s="214" t="s">
        <v>192</v>
      </c>
    </row>
    <row r="4" spans="1:7" ht="15" thickTop="1" x14ac:dyDescent="0.3">
      <c r="A4" s="212">
        <v>2018</v>
      </c>
      <c r="B4" s="202">
        <v>1.6</v>
      </c>
      <c r="C4" s="202">
        <v>2.5</v>
      </c>
      <c r="D4" s="202">
        <v>0.9</v>
      </c>
    </row>
    <row r="5" spans="1:7" x14ac:dyDescent="0.3">
      <c r="A5" s="212">
        <v>2019</v>
      </c>
      <c r="B5" s="203">
        <v>2.2000000000000002</v>
      </c>
      <c r="C5" s="203">
        <v>2.5</v>
      </c>
      <c r="D5" s="203">
        <v>1.4</v>
      </c>
    </row>
    <row r="6" spans="1:7" x14ac:dyDescent="0.3">
      <c r="A6" s="212">
        <v>2020</v>
      </c>
      <c r="B6" s="202">
        <v>3</v>
      </c>
      <c r="C6" s="202">
        <v>1.9</v>
      </c>
      <c r="D6" s="202">
        <v>2.2999999999999998</v>
      </c>
    </row>
    <row r="7" spans="1:7" x14ac:dyDescent="0.3">
      <c r="A7" s="212">
        <v>2021</v>
      </c>
      <c r="B7" s="203">
        <v>3.2</v>
      </c>
      <c r="C7" s="203">
        <v>2</v>
      </c>
      <c r="D7" s="203">
        <v>0.3</v>
      </c>
    </row>
    <row r="8" spans="1:7" x14ac:dyDescent="0.3">
      <c r="A8" s="213">
        <v>2022</v>
      </c>
      <c r="B8" s="204">
        <v>2.8</v>
      </c>
      <c r="C8" s="204">
        <v>1.7</v>
      </c>
      <c r="D8" s="204">
        <v>0.7</v>
      </c>
    </row>
    <row r="9" spans="1:7" x14ac:dyDescent="0.3">
      <c r="A9" s="213">
        <v>2023</v>
      </c>
      <c r="B9" s="205">
        <v>3.1</v>
      </c>
      <c r="C9" s="205">
        <v>1.5</v>
      </c>
      <c r="D9" s="205">
        <v>0.7</v>
      </c>
    </row>
    <row r="32" spans="1:9" ht="52.5" customHeight="1" x14ac:dyDescent="0.3">
      <c r="A32" s="257" t="s">
        <v>224</v>
      </c>
      <c r="B32" s="257"/>
      <c r="C32" s="257"/>
      <c r="D32" s="257"/>
      <c r="E32" s="257"/>
      <c r="F32" s="257"/>
      <c r="G32" s="257"/>
      <c r="H32" s="84"/>
      <c r="I32" s="84"/>
    </row>
    <row r="33" spans="1:7" ht="93" customHeight="1" x14ac:dyDescent="0.3">
      <c r="A33" s="257" t="s">
        <v>299</v>
      </c>
      <c r="B33" s="257"/>
      <c r="C33" s="257"/>
      <c r="D33" s="257"/>
      <c r="E33" s="257"/>
      <c r="F33" s="257"/>
      <c r="G33" s="257"/>
    </row>
  </sheetData>
  <mergeCells count="4">
    <mergeCell ref="A33:G33"/>
    <mergeCell ref="A32:G32"/>
    <mergeCell ref="A2:D2"/>
    <mergeCell ref="A1:D1"/>
  </mergeCells>
  <hyperlinks>
    <hyperlink ref="A1" location="Contents!A1" display="Back to contents" xr:uid="{99447F84-BB77-49FA-B24B-820FA6607C74}"/>
  </hyperlink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417A2F-3551-4226-99ED-C80521403F3B}">
  <sheetPr codeName="Sheet18"/>
  <dimension ref="A1:Q27"/>
  <sheetViews>
    <sheetView showGridLines="0" workbookViewId="0">
      <selection sqref="A1:M1"/>
    </sheetView>
  </sheetViews>
  <sheetFormatPr defaultColWidth="8.5546875" defaultRowHeight="14.4" x14ac:dyDescent="0.3"/>
  <cols>
    <col min="15" max="15" width="10.5546875" customWidth="1"/>
    <col min="18" max="18" width="13.44140625" customWidth="1"/>
    <col min="19" max="19" width="12.88671875" customWidth="1"/>
    <col min="20" max="20" width="21.109375" customWidth="1"/>
    <col min="21" max="21" width="22.88671875" customWidth="1"/>
    <col min="22" max="22" width="30.109375" customWidth="1"/>
  </cols>
  <sheetData>
    <row r="1" spans="1:17" x14ac:dyDescent="0.3">
      <c r="A1" s="243" t="s">
        <v>18</v>
      </c>
      <c r="B1" s="243"/>
      <c r="C1" s="243"/>
      <c r="D1" s="243"/>
      <c r="E1" s="243"/>
      <c r="F1" s="243"/>
      <c r="G1" s="243"/>
      <c r="H1" s="243"/>
      <c r="I1" s="243"/>
      <c r="J1" s="243"/>
      <c r="K1" s="243"/>
      <c r="L1" s="243"/>
      <c r="M1" s="243"/>
    </row>
    <row r="2" spans="1:17" ht="36.6" customHeight="1" x14ac:dyDescent="0.3">
      <c r="A2" s="262" t="s">
        <v>225</v>
      </c>
      <c r="B2" s="262"/>
      <c r="C2" s="262"/>
      <c r="D2" s="262"/>
      <c r="E2" s="262"/>
      <c r="F2" s="262"/>
      <c r="G2" s="262"/>
      <c r="H2" s="262"/>
      <c r="I2" s="262"/>
      <c r="J2" s="262"/>
      <c r="K2" s="262"/>
      <c r="L2" s="262"/>
      <c r="M2" s="262"/>
      <c r="N2" s="8"/>
      <c r="O2" s="8"/>
      <c r="P2" s="170"/>
      <c r="Q2" s="170"/>
    </row>
    <row r="3" spans="1:17" x14ac:dyDescent="0.3">
      <c r="N3" s="30"/>
      <c r="O3" s="31"/>
      <c r="P3" s="13"/>
    </row>
    <row r="4" spans="1:17" x14ac:dyDescent="0.3">
      <c r="N4" s="30"/>
    </row>
    <row r="5" spans="1:17" x14ac:dyDescent="0.3">
      <c r="N5" s="30"/>
    </row>
    <row r="18" spans="1:16" x14ac:dyDescent="0.3">
      <c r="O18" s="30"/>
      <c r="P18" s="31"/>
    </row>
    <row r="19" spans="1:16" x14ac:dyDescent="0.3">
      <c r="O19" s="30"/>
      <c r="P19" s="31"/>
    </row>
    <row r="20" spans="1:16" x14ac:dyDescent="0.3">
      <c r="O20" s="30"/>
      <c r="P20" s="31"/>
    </row>
    <row r="21" spans="1:16" x14ac:dyDescent="0.3">
      <c r="O21" s="30"/>
      <c r="P21" s="31"/>
    </row>
    <row r="22" spans="1:16" x14ac:dyDescent="0.3">
      <c r="O22" s="30"/>
      <c r="P22" s="31"/>
    </row>
    <row r="23" spans="1:16" x14ac:dyDescent="0.3">
      <c r="O23" s="30"/>
      <c r="P23" s="31"/>
    </row>
    <row r="24" spans="1:16" x14ac:dyDescent="0.3">
      <c r="O24" s="30"/>
      <c r="P24" s="31"/>
    </row>
    <row r="25" spans="1:16" x14ac:dyDescent="0.3">
      <c r="O25" s="30"/>
      <c r="P25" s="31"/>
    </row>
    <row r="26" spans="1:16" ht="69" customHeight="1" x14ac:dyDescent="0.3">
      <c r="A26" s="257" t="s">
        <v>298</v>
      </c>
      <c r="B26" s="257"/>
      <c r="C26" s="257"/>
      <c r="D26" s="257"/>
      <c r="E26" s="257"/>
      <c r="F26" s="257"/>
      <c r="G26" s="257"/>
      <c r="H26" s="257"/>
      <c r="I26" s="257"/>
      <c r="J26" s="257"/>
      <c r="K26" s="257"/>
      <c r="L26" s="257"/>
      <c r="O26" s="30"/>
      <c r="P26" s="31"/>
    </row>
    <row r="27" spans="1:16" ht="54.75" customHeight="1" x14ac:dyDescent="0.3">
      <c r="A27" s="261" t="s">
        <v>144</v>
      </c>
      <c r="B27" s="261"/>
      <c r="C27" s="261"/>
      <c r="D27" s="261"/>
      <c r="E27" s="261"/>
      <c r="F27" s="261"/>
      <c r="G27" s="261"/>
      <c r="H27" s="261"/>
      <c r="I27" s="261"/>
      <c r="J27" s="261"/>
      <c r="K27" s="261"/>
      <c r="L27" s="261"/>
      <c r="O27" s="30"/>
      <c r="P27" s="31"/>
    </row>
  </sheetData>
  <mergeCells count="4">
    <mergeCell ref="A26:L26"/>
    <mergeCell ref="A27:L27"/>
    <mergeCell ref="A2:M2"/>
    <mergeCell ref="A1:M1"/>
  </mergeCells>
  <hyperlinks>
    <hyperlink ref="A1" location="Contents!A1" display="Back to contents" xr:uid="{792F1D95-33DA-407B-8C7D-F2BF723D582B}"/>
  </hyperlink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C823B9-EC5C-4564-A385-0750D7615F10}">
  <sheetPr codeName="Sheet12"/>
  <dimension ref="A1:I49"/>
  <sheetViews>
    <sheetView showGridLines="0" workbookViewId="0">
      <selection sqref="A1:I1"/>
    </sheetView>
  </sheetViews>
  <sheetFormatPr defaultColWidth="8.5546875" defaultRowHeight="14.4" x14ac:dyDescent="0.3"/>
  <cols>
    <col min="1" max="1" width="12.44140625" customWidth="1"/>
    <col min="2" max="2" width="10.109375" bestFit="1" customWidth="1"/>
    <col min="3" max="3" width="16.109375" customWidth="1"/>
    <col min="4" max="4" width="24" bestFit="1" customWidth="1"/>
    <col min="5" max="5" width="14.109375" customWidth="1"/>
    <col min="6" max="6" width="26.5546875" customWidth="1"/>
    <col min="7" max="7" width="21.5546875" bestFit="1" customWidth="1"/>
    <col min="8" max="8" width="11" bestFit="1" customWidth="1"/>
    <col min="9" max="9" width="14.109375" bestFit="1" customWidth="1"/>
    <col min="11" max="11" width="11.44140625" bestFit="1" customWidth="1"/>
  </cols>
  <sheetData>
    <row r="1" spans="1:9" x14ac:dyDescent="0.3">
      <c r="A1" s="243" t="s">
        <v>18</v>
      </c>
      <c r="B1" s="243"/>
      <c r="C1" s="243"/>
      <c r="D1" s="243"/>
      <c r="E1" s="243"/>
      <c r="F1" s="243"/>
      <c r="G1" s="243"/>
      <c r="H1" s="243"/>
      <c r="I1" s="243"/>
    </row>
    <row r="2" spans="1:9" ht="18" x14ac:dyDescent="0.3">
      <c r="A2" s="246" t="s">
        <v>228</v>
      </c>
      <c r="B2" s="246"/>
      <c r="C2" s="246"/>
      <c r="D2" s="246"/>
      <c r="E2" s="246"/>
      <c r="F2" s="246"/>
      <c r="G2" s="246"/>
      <c r="H2" s="246"/>
      <c r="I2" s="246"/>
    </row>
    <row r="3" spans="1:9" x14ac:dyDescent="0.3">
      <c r="A3" s="5" t="s">
        <v>19</v>
      </c>
      <c r="B3" s="5" t="s">
        <v>39</v>
      </c>
      <c r="C3" s="5" t="s">
        <v>66</v>
      </c>
      <c r="D3" s="5" t="s">
        <v>269</v>
      </c>
      <c r="E3" s="5" t="s">
        <v>67</v>
      </c>
      <c r="F3" s="5" t="s">
        <v>140</v>
      </c>
      <c r="G3" s="5" t="s">
        <v>139</v>
      </c>
      <c r="H3" s="5" t="s">
        <v>24</v>
      </c>
      <c r="I3" s="5" t="s">
        <v>53</v>
      </c>
    </row>
    <row r="4" spans="1:9" x14ac:dyDescent="0.3">
      <c r="A4" s="21">
        <v>2019</v>
      </c>
      <c r="B4" s="38" t="s">
        <v>43</v>
      </c>
      <c r="C4" s="39">
        <v>4163383</v>
      </c>
      <c r="D4" s="39">
        <v>1325825</v>
      </c>
      <c r="E4" s="39">
        <v>784269</v>
      </c>
      <c r="F4" s="39">
        <v>839688</v>
      </c>
      <c r="G4" s="39">
        <v>169615</v>
      </c>
      <c r="H4" s="40">
        <v>7282780</v>
      </c>
      <c r="I4" s="115"/>
    </row>
    <row r="5" spans="1:9" x14ac:dyDescent="0.3">
      <c r="A5" s="21">
        <v>2019</v>
      </c>
      <c r="B5" s="38" t="s">
        <v>44</v>
      </c>
      <c r="C5" s="39">
        <v>4310490</v>
      </c>
      <c r="D5" s="39">
        <v>1070199</v>
      </c>
      <c r="E5" s="39">
        <v>478893</v>
      </c>
      <c r="F5" s="39">
        <v>57938</v>
      </c>
      <c r="G5" s="39">
        <v>284535</v>
      </c>
      <c r="H5" s="40">
        <v>6202055</v>
      </c>
      <c r="I5" s="115"/>
    </row>
    <row r="6" spans="1:9" x14ac:dyDescent="0.3">
      <c r="A6" s="21">
        <v>2019</v>
      </c>
      <c r="B6" s="38" t="s">
        <v>45</v>
      </c>
      <c r="C6" s="39">
        <v>4608738</v>
      </c>
      <c r="D6" s="39">
        <v>1114407</v>
      </c>
      <c r="E6" s="39">
        <v>586299</v>
      </c>
      <c r="F6" s="39">
        <v>170849</v>
      </c>
      <c r="G6" s="39">
        <v>278078</v>
      </c>
      <c r="H6" s="40">
        <v>6758371</v>
      </c>
      <c r="I6" s="115"/>
    </row>
    <row r="7" spans="1:9" x14ac:dyDescent="0.3">
      <c r="A7" s="21">
        <v>2019</v>
      </c>
      <c r="B7" s="38" t="s">
        <v>46</v>
      </c>
      <c r="C7" s="39">
        <v>5555545</v>
      </c>
      <c r="D7" s="39">
        <v>1818946</v>
      </c>
      <c r="E7" s="39">
        <v>1001089</v>
      </c>
      <c r="F7" s="39">
        <v>879547</v>
      </c>
      <c r="G7" s="39">
        <v>117768</v>
      </c>
      <c r="H7" s="40">
        <v>9372895</v>
      </c>
      <c r="I7" s="41">
        <f>SUM(H4:H7)</f>
        <v>29616101</v>
      </c>
    </row>
    <row r="8" spans="1:9" x14ac:dyDescent="0.3">
      <c r="A8" s="21">
        <v>2020</v>
      </c>
      <c r="B8" s="38" t="s">
        <v>43</v>
      </c>
      <c r="C8" s="39">
        <v>4313812</v>
      </c>
      <c r="D8" s="39">
        <v>1973944</v>
      </c>
      <c r="E8" s="39">
        <v>545611</v>
      </c>
      <c r="F8" s="39">
        <v>403025</v>
      </c>
      <c r="G8" s="39">
        <v>161286</v>
      </c>
      <c r="H8" s="40">
        <v>7397678</v>
      </c>
      <c r="I8" s="41"/>
    </row>
    <row r="9" spans="1:9" x14ac:dyDescent="0.3">
      <c r="A9" s="21">
        <v>2020</v>
      </c>
      <c r="B9" s="38" t="s">
        <v>44</v>
      </c>
      <c r="C9" s="39">
        <v>4974714</v>
      </c>
      <c r="D9" s="39">
        <v>1526406</v>
      </c>
      <c r="E9" s="39">
        <v>327152</v>
      </c>
      <c r="F9" s="39">
        <v>57458</v>
      </c>
      <c r="G9" s="39">
        <v>82299</v>
      </c>
      <c r="H9" s="40">
        <v>6968029</v>
      </c>
      <c r="I9" s="41"/>
    </row>
    <row r="10" spans="1:9" x14ac:dyDescent="0.3">
      <c r="A10" s="21">
        <v>2020</v>
      </c>
      <c r="B10" s="38" t="s">
        <v>45</v>
      </c>
      <c r="C10" s="39">
        <v>5023838</v>
      </c>
      <c r="D10" s="39">
        <v>1387380</v>
      </c>
      <c r="E10" s="39">
        <v>562685</v>
      </c>
      <c r="F10" s="39">
        <v>58210</v>
      </c>
      <c r="G10" s="39">
        <v>290632</v>
      </c>
      <c r="H10" s="40">
        <v>7322745</v>
      </c>
      <c r="I10" s="41"/>
    </row>
    <row r="11" spans="1:9" x14ac:dyDescent="0.3">
      <c r="A11" s="21">
        <v>2020</v>
      </c>
      <c r="B11" s="38" t="s">
        <v>46</v>
      </c>
      <c r="C11" s="39">
        <v>7038530</v>
      </c>
      <c r="D11" s="39">
        <v>2447583</v>
      </c>
      <c r="E11" s="39">
        <v>1092288</v>
      </c>
      <c r="F11" s="39">
        <v>581376</v>
      </c>
      <c r="G11" s="39">
        <v>304751</v>
      </c>
      <c r="H11" s="40">
        <v>11464528</v>
      </c>
      <c r="I11" s="41">
        <f>SUM(H8:H11)</f>
        <v>33152980</v>
      </c>
    </row>
    <row r="12" spans="1:9" x14ac:dyDescent="0.3">
      <c r="A12" s="21">
        <v>2021</v>
      </c>
      <c r="B12" s="38" t="s">
        <v>43</v>
      </c>
      <c r="C12" s="39">
        <v>5585594</v>
      </c>
      <c r="D12" s="39">
        <v>2424731</v>
      </c>
      <c r="E12" s="39">
        <v>432716</v>
      </c>
      <c r="F12" s="39">
        <v>751496</v>
      </c>
      <c r="G12" s="39">
        <v>11028</v>
      </c>
      <c r="H12" s="40">
        <v>9205565</v>
      </c>
      <c r="I12" s="41"/>
    </row>
    <row r="13" spans="1:9" x14ac:dyDescent="0.3">
      <c r="A13" s="21">
        <v>2021</v>
      </c>
      <c r="B13" s="38" t="s">
        <v>44</v>
      </c>
      <c r="C13" s="39">
        <v>5418883</v>
      </c>
      <c r="D13" s="39">
        <v>2128835</v>
      </c>
      <c r="E13" s="39">
        <v>344264</v>
      </c>
      <c r="F13" s="39">
        <v>60940</v>
      </c>
      <c r="G13" s="39">
        <v>0</v>
      </c>
      <c r="H13" s="40">
        <v>7952922</v>
      </c>
      <c r="I13" s="41"/>
    </row>
    <row r="14" spans="1:9" x14ac:dyDescent="0.3">
      <c r="A14" s="21">
        <v>2021</v>
      </c>
      <c r="B14" s="38" t="s">
        <v>45</v>
      </c>
      <c r="C14" s="39">
        <v>6984780</v>
      </c>
      <c r="D14" s="39">
        <v>1716402</v>
      </c>
      <c r="E14" s="39">
        <v>394604</v>
      </c>
      <c r="F14" s="39">
        <v>112893</v>
      </c>
      <c r="G14" s="39">
        <v>0</v>
      </c>
      <c r="H14" s="40">
        <v>9208679</v>
      </c>
      <c r="I14" s="41"/>
    </row>
    <row r="15" spans="1:9" x14ac:dyDescent="0.3">
      <c r="A15" s="21">
        <v>2021</v>
      </c>
      <c r="B15" s="38" t="s">
        <v>46</v>
      </c>
      <c r="C15" s="39">
        <v>8235025</v>
      </c>
      <c r="D15" s="39">
        <v>3042634</v>
      </c>
      <c r="E15" s="39">
        <v>982100</v>
      </c>
      <c r="F15" s="39">
        <v>305208</v>
      </c>
      <c r="G15" s="39">
        <v>0</v>
      </c>
      <c r="H15" s="40">
        <v>12564967</v>
      </c>
      <c r="I15" s="41">
        <f>SUM(H12:H15)</f>
        <v>38932133</v>
      </c>
    </row>
    <row r="16" spans="1:9" x14ac:dyDescent="0.3">
      <c r="A16" s="21">
        <v>2022</v>
      </c>
      <c r="B16" s="38" t="s">
        <v>43</v>
      </c>
      <c r="C16" s="39">
        <v>5281079</v>
      </c>
      <c r="D16" s="39">
        <v>3466134</v>
      </c>
      <c r="E16" s="39">
        <v>615892</v>
      </c>
      <c r="F16" s="39">
        <v>816529</v>
      </c>
      <c r="G16" s="39">
        <v>0</v>
      </c>
      <c r="H16" s="40">
        <v>10179634</v>
      </c>
      <c r="I16" s="41"/>
    </row>
    <row r="17" spans="1:9" x14ac:dyDescent="0.3">
      <c r="A17" s="21">
        <v>2022</v>
      </c>
      <c r="B17" s="38" t="s">
        <v>44</v>
      </c>
      <c r="C17" s="39">
        <v>6356949</v>
      </c>
      <c r="D17" s="39">
        <v>2733665</v>
      </c>
      <c r="E17" s="39">
        <v>345547</v>
      </c>
      <c r="F17" s="39">
        <v>90978</v>
      </c>
      <c r="G17" s="39">
        <v>0</v>
      </c>
      <c r="H17" s="40">
        <v>9527139</v>
      </c>
      <c r="I17" s="41"/>
    </row>
    <row r="18" spans="1:9" x14ac:dyDescent="0.3">
      <c r="A18" s="21">
        <v>2022</v>
      </c>
      <c r="B18" s="38" t="s">
        <v>45</v>
      </c>
      <c r="C18" s="39">
        <v>8076905</v>
      </c>
      <c r="D18" s="39">
        <v>2297227</v>
      </c>
      <c r="E18" s="39">
        <v>596284</v>
      </c>
      <c r="F18" s="39">
        <v>207837</v>
      </c>
      <c r="G18" s="39">
        <v>0</v>
      </c>
      <c r="H18" s="40">
        <v>11178253</v>
      </c>
      <c r="I18" s="41"/>
    </row>
    <row r="19" spans="1:9" x14ac:dyDescent="0.3">
      <c r="A19" s="21">
        <v>2022</v>
      </c>
      <c r="B19" s="38" t="s">
        <v>46</v>
      </c>
      <c r="C19" s="39">
        <v>6750741</v>
      </c>
      <c r="D19" s="39">
        <v>3284968</v>
      </c>
      <c r="E19" s="39">
        <v>613178</v>
      </c>
      <c r="F19" s="39">
        <v>556726</v>
      </c>
      <c r="G19" s="39">
        <v>0</v>
      </c>
      <c r="H19" s="40">
        <v>11205613</v>
      </c>
      <c r="I19" s="41">
        <f>SUM(H16:H19)</f>
        <v>42090639</v>
      </c>
    </row>
    <row r="20" spans="1:9" x14ac:dyDescent="0.3">
      <c r="A20" s="21">
        <v>2023</v>
      </c>
      <c r="B20" s="38" t="s">
        <v>43</v>
      </c>
      <c r="C20" s="39">
        <v>6812455</v>
      </c>
      <c r="D20" s="39">
        <v>4523784</v>
      </c>
      <c r="E20" s="39">
        <v>838244</v>
      </c>
      <c r="F20" s="39">
        <v>891226</v>
      </c>
      <c r="G20" s="39">
        <v>0</v>
      </c>
      <c r="H20" s="40">
        <v>13065709</v>
      </c>
      <c r="I20" s="41"/>
    </row>
    <row r="21" spans="1:9" x14ac:dyDescent="0.3">
      <c r="A21" s="21">
        <v>2023</v>
      </c>
      <c r="B21" s="38" t="s">
        <v>44</v>
      </c>
      <c r="C21" s="39">
        <v>7286918</v>
      </c>
      <c r="D21" s="39">
        <v>3463773</v>
      </c>
      <c r="E21" s="39">
        <v>398580</v>
      </c>
      <c r="F21" s="39">
        <v>138585</v>
      </c>
      <c r="G21" s="39">
        <v>0</v>
      </c>
      <c r="H21" s="40">
        <v>11287856</v>
      </c>
      <c r="I21" s="41"/>
    </row>
    <row r="22" spans="1:9" x14ac:dyDescent="0.3">
      <c r="A22" s="21">
        <v>2023</v>
      </c>
      <c r="B22" s="38" t="s">
        <v>45</v>
      </c>
      <c r="C22" s="113">
        <v>8500814</v>
      </c>
      <c r="D22" s="113">
        <v>3090340</v>
      </c>
      <c r="E22" s="113">
        <v>386810</v>
      </c>
      <c r="F22" s="113">
        <v>141337</v>
      </c>
      <c r="G22" s="113">
        <v>0</v>
      </c>
      <c r="H22" s="114">
        <v>12119301</v>
      </c>
      <c r="I22" s="41"/>
    </row>
    <row r="23" spans="1:9" x14ac:dyDescent="0.3">
      <c r="A23" s="21">
        <v>2023</v>
      </c>
      <c r="B23" s="38" t="s">
        <v>46</v>
      </c>
      <c r="C23" s="113">
        <v>7657674</v>
      </c>
      <c r="D23" s="113">
        <v>4422891</v>
      </c>
      <c r="E23" s="113">
        <v>780365</v>
      </c>
      <c r="F23" s="113">
        <v>268648</v>
      </c>
      <c r="G23" s="113">
        <v>0</v>
      </c>
      <c r="H23" s="114">
        <v>13129578</v>
      </c>
      <c r="I23" s="41">
        <f>SUM(H20:H23)</f>
        <v>49602444</v>
      </c>
    </row>
    <row r="48" spans="1:7" ht="33.6" customHeight="1" x14ac:dyDescent="0.3">
      <c r="A48" s="241" t="s">
        <v>250</v>
      </c>
      <c r="B48" s="241"/>
      <c r="C48" s="241"/>
      <c r="D48" s="241"/>
      <c r="E48" s="241"/>
      <c r="F48" s="241"/>
      <c r="G48" s="241"/>
    </row>
    <row r="49" spans="1:7" ht="36.6" customHeight="1" x14ac:dyDescent="0.3">
      <c r="A49" s="241" t="s">
        <v>130</v>
      </c>
      <c r="B49" s="241"/>
      <c r="C49" s="241"/>
      <c r="D49" s="241"/>
      <c r="E49" s="241"/>
      <c r="F49" s="241"/>
      <c r="G49" s="241"/>
    </row>
  </sheetData>
  <mergeCells count="4">
    <mergeCell ref="A48:G48"/>
    <mergeCell ref="A49:G49"/>
    <mergeCell ref="A2:I2"/>
    <mergeCell ref="A1:I1"/>
  </mergeCells>
  <phoneticPr fontId="6" type="noConversion"/>
  <hyperlinks>
    <hyperlink ref="A1" location="Contents!A1" display="Back to contents" xr:uid="{73554CA3-79B4-434A-8F99-8D88BEC9979C}"/>
  </hyperlinks>
  <pageMargins left="0.7" right="0.7" top="0.75" bottom="0.75" header="0.3" footer="0.3"/>
  <pageSetup paperSize="9" orientation="portrait" r:id="rId1"/>
  <ignoredErrors>
    <ignoredError sqref="I7 I11 I15 I19 I23" formulaRange="1"/>
  </ignoredErrors>
  <drawing r:id="rId2"/>
  <tableParts count="1">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C54231-D455-42AF-B582-09EBCDFB3C95}">
  <dimension ref="A1:I33"/>
  <sheetViews>
    <sheetView showGridLines="0" workbookViewId="0">
      <selection sqref="A1:H1"/>
    </sheetView>
  </sheetViews>
  <sheetFormatPr defaultRowHeight="14.4" x14ac:dyDescent="0.3"/>
  <cols>
    <col min="2" max="2" width="24.109375" bestFit="1" customWidth="1"/>
    <col min="3" max="3" width="26.44140625" customWidth="1"/>
  </cols>
  <sheetData>
    <row r="1" spans="1:8" x14ac:dyDescent="0.3">
      <c r="A1" s="263" t="s">
        <v>18</v>
      </c>
      <c r="B1" s="263"/>
      <c r="C1" s="263"/>
      <c r="D1" s="263"/>
      <c r="E1" s="263"/>
      <c r="F1" s="263"/>
      <c r="G1" s="263"/>
      <c r="H1" s="263"/>
    </row>
    <row r="2" spans="1:8" ht="18" x14ac:dyDescent="0.35">
      <c r="A2" s="242" t="s">
        <v>270</v>
      </c>
      <c r="B2" s="242"/>
      <c r="C2" s="242"/>
      <c r="D2" s="242"/>
      <c r="E2" s="242"/>
      <c r="F2" s="242"/>
      <c r="G2" s="242"/>
      <c r="H2" s="242"/>
    </row>
    <row r="3" spans="1:8" ht="15" thickBot="1" x14ac:dyDescent="0.35">
      <c r="A3" s="190" t="s">
        <v>19</v>
      </c>
      <c r="B3" s="191" t="s">
        <v>190</v>
      </c>
      <c r="C3" s="192" t="s">
        <v>271</v>
      </c>
    </row>
    <row r="4" spans="1:8" ht="15" thickTop="1" x14ac:dyDescent="0.3">
      <c r="A4" s="193" t="s">
        <v>145</v>
      </c>
      <c r="B4" s="224">
        <v>4</v>
      </c>
      <c r="C4" s="180"/>
    </row>
    <row r="5" spans="1:8" x14ac:dyDescent="0.3">
      <c r="A5" s="194" t="s">
        <v>146</v>
      </c>
      <c r="B5" s="202">
        <v>4.9000000000000004</v>
      </c>
      <c r="C5" s="181"/>
    </row>
    <row r="6" spans="1:8" x14ac:dyDescent="0.3">
      <c r="A6" s="194" t="s">
        <v>147</v>
      </c>
      <c r="B6" s="203">
        <v>2.4</v>
      </c>
      <c r="C6" s="203">
        <v>3.8</v>
      </c>
    </row>
    <row r="7" spans="1:8" x14ac:dyDescent="0.3">
      <c r="A7" s="194" t="s">
        <v>148</v>
      </c>
      <c r="B7" s="202">
        <v>3.2</v>
      </c>
      <c r="C7" s="202">
        <v>4.2</v>
      </c>
    </row>
    <row r="8" spans="1:8" x14ac:dyDescent="0.3">
      <c r="A8" s="194" t="s">
        <v>149</v>
      </c>
      <c r="B8" s="203">
        <v>3.2</v>
      </c>
      <c r="C8" s="203">
        <v>2.2999999999999998</v>
      </c>
    </row>
    <row r="9" spans="1:8" x14ac:dyDescent="0.3">
      <c r="A9" s="195" t="s">
        <v>150</v>
      </c>
      <c r="B9" s="204">
        <v>4.5</v>
      </c>
      <c r="C9" s="204">
        <v>2.5</v>
      </c>
    </row>
    <row r="10" spans="1:8" x14ac:dyDescent="0.3">
      <c r="A10" s="195" t="s">
        <v>151</v>
      </c>
      <c r="B10" s="205">
        <v>1.5</v>
      </c>
      <c r="C10" s="205">
        <v>2.2000000000000002</v>
      </c>
    </row>
    <row r="32" spans="1:9" ht="81.75" customHeight="1" x14ac:dyDescent="0.3">
      <c r="A32" s="241" t="s">
        <v>294</v>
      </c>
      <c r="B32" s="241"/>
      <c r="C32" s="241"/>
      <c r="D32" s="241"/>
      <c r="E32" s="241"/>
      <c r="F32" s="241"/>
      <c r="G32" s="241"/>
      <c r="H32" s="10"/>
      <c r="I32" s="10"/>
    </row>
    <row r="33" spans="1:7" ht="79.5" customHeight="1" x14ac:dyDescent="0.3">
      <c r="A33" s="241" t="s">
        <v>288</v>
      </c>
      <c r="B33" s="241"/>
      <c r="C33" s="241"/>
      <c r="D33" s="241"/>
      <c r="E33" s="241"/>
      <c r="F33" s="241"/>
      <c r="G33" s="241"/>
    </row>
  </sheetData>
  <mergeCells count="4">
    <mergeCell ref="A33:G33"/>
    <mergeCell ref="A32:G32"/>
    <mergeCell ref="A2:H2"/>
    <mergeCell ref="A1:H1"/>
  </mergeCells>
  <hyperlinks>
    <hyperlink ref="A1" location="Contents!A1" display="Back to contents" xr:uid="{2B0A5E8C-77FD-4C42-A7AC-326AA8C5E7BE}"/>
  </hyperlinks>
  <pageMargins left="0.7" right="0.7" top="0.75" bottom="0.75" header="0.3" footer="0.3"/>
  <pageSetup paperSize="9" orientation="portrait" r:id="rId1"/>
  <ignoredErrors>
    <ignoredError sqref="A4:A10" numberStoredAsText="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B98A55-0846-4778-A2DF-079EA55C7AF2}">
  <sheetPr codeName="Sheet17"/>
  <dimension ref="A1:H62"/>
  <sheetViews>
    <sheetView showGridLines="0" workbookViewId="0">
      <selection sqref="A1:E1"/>
    </sheetView>
  </sheetViews>
  <sheetFormatPr defaultColWidth="8.88671875" defaultRowHeight="14.4" x14ac:dyDescent="0.3"/>
  <cols>
    <col min="1" max="1" width="12.44140625" customWidth="1"/>
    <col min="2" max="2" width="10.6640625" customWidth="1"/>
    <col min="3" max="3" width="19.6640625" bestFit="1" customWidth="1"/>
    <col min="4" max="4" width="34.33203125" bestFit="1" customWidth="1"/>
    <col min="5" max="5" width="28" bestFit="1" customWidth="1"/>
    <col min="12" max="12" width="12" customWidth="1"/>
  </cols>
  <sheetData>
    <row r="1" spans="1:8" x14ac:dyDescent="0.3">
      <c r="A1" s="243" t="s">
        <v>18</v>
      </c>
      <c r="B1" s="243"/>
      <c r="C1" s="243"/>
      <c r="D1" s="243"/>
      <c r="E1" s="243"/>
    </row>
    <row r="2" spans="1:8" ht="37.200000000000003" customHeight="1" x14ac:dyDescent="0.35">
      <c r="A2" s="250" t="s">
        <v>273</v>
      </c>
      <c r="B2" s="250"/>
      <c r="C2" s="250"/>
      <c r="D2" s="250"/>
      <c r="E2" s="250"/>
    </row>
    <row r="3" spans="1:8" x14ac:dyDescent="0.3">
      <c r="A3" s="4" t="s">
        <v>19</v>
      </c>
      <c r="B3" s="4" t="s">
        <v>39</v>
      </c>
      <c r="C3" s="16" t="s">
        <v>190</v>
      </c>
      <c r="D3" s="4" t="s">
        <v>193</v>
      </c>
      <c r="E3" s="4" t="s">
        <v>274</v>
      </c>
    </row>
    <row r="4" spans="1:8" x14ac:dyDescent="0.3">
      <c r="A4" s="13">
        <v>2016</v>
      </c>
      <c r="B4" s="43" t="s">
        <v>43</v>
      </c>
      <c r="C4" s="228">
        <v>0.04</v>
      </c>
      <c r="D4" s="228" t="e">
        <v>#N/A</v>
      </c>
      <c r="E4" s="226"/>
    </row>
    <row r="5" spans="1:8" x14ac:dyDescent="0.3">
      <c r="A5" s="13">
        <v>2016</v>
      </c>
      <c r="B5" s="43" t="s">
        <v>44</v>
      </c>
      <c r="C5" s="228">
        <v>0.3</v>
      </c>
      <c r="D5" s="228" t="e">
        <v>#N/A</v>
      </c>
      <c r="E5" s="226"/>
    </row>
    <row r="6" spans="1:8" x14ac:dyDescent="0.3">
      <c r="A6" s="13">
        <v>2016</v>
      </c>
      <c r="B6" s="43" t="s">
        <v>45</v>
      </c>
      <c r="C6" s="228">
        <v>0.01</v>
      </c>
      <c r="D6" s="228" t="e">
        <v>#N/A</v>
      </c>
      <c r="E6" s="226"/>
    </row>
    <row r="7" spans="1:8" x14ac:dyDescent="0.3">
      <c r="A7" s="13">
        <v>2016</v>
      </c>
      <c r="B7" s="43" t="s">
        <v>46</v>
      </c>
      <c r="C7" s="228">
        <v>0.97</v>
      </c>
      <c r="D7" s="225">
        <v>0.3</v>
      </c>
      <c r="E7" s="227">
        <f>SUM(C4:C7)</f>
        <v>1.3199999999999998</v>
      </c>
      <c r="F7" s="233"/>
      <c r="H7" s="37"/>
    </row>
    <row r="8" spans="1:8" x14ac:dyDescent="0.3">
      <c r="A8" s="13">
        <v>2017</v>
      </c>
      <c r="B8" s="43" t="s">
        <v>43</v>
      </c>
      <c r="C8" s="228">
        <v>0.85</v>
      </c>
      <c r="D8" s="225">
        <v>0.5</v>
      </c>
      <c r="E8" s="227"/>
      <c r="F8" s="233"/>
      <c r="H8" s="37"/>
    </row>
    <row r="9" spans="1:8" x14ac:dyDescent="0.3">
      <c r="A9" s="13">
        <v>2017</v>
      </c>
      <c r="B9" s="43" t="s">
        <v>44</v>
      </c>
      <c r="C9" s="228">
        <v>0.75</v>
      </c>
      <c r="D9" s="225">
        <v>0.6</v>
      </c>
      <c r="E9" s="227"/>
      <c r="F9" s="233"/>
      <c r="H9" s="37"/>
    </row>
    <row r="10" spans="1:8" x14ac:dyDescent="0.3">
      <c r="A10" s="13">
        <v>2017</v>
      </c>
      <c r="B10" s="43" t="s">
        <v>45</v>
      </c>
      <c r="C10" s="228">
        <v>1.1200000000000001</v>
      </c>
      <c r="D10" s="225">
        <v>0.9</v>
      </c>
      <c r="E10" s="227"/>
      <c r="F10" s="233"/>
      <c r="H10" s="37"/>
    </row>
    <row r="11" spans="1:8" x14ac:dyDescent="0.3">
      <c r="A11" s="13">
        <v>2017</v>
      </c>
      <c r="B11" s="43" t="s">
        <v>46</v>
      </c>
      <c r="C11" s="228">
        <v>1.3</v>
      </c>
      <c r="D11" s="225">
        <v>1</v>
      </c>
      <c r="E11" s="227">
        <f>SUM(C8:C11)</f>
        <v>4.0200000000000005</v>
      </c>
      <c r="F11" s="233"/>
      <c r="H11" s="37"/>
    </row>
    <row r="12" spans="1:8" x14ac:dyDescent="0.3">
      <c r="A12" s="13">
        <v>2018</v>
      </c>
      <c r="B12" s="43" t="s">
        <v>43</v>
      </c>
      <c r="C12" s="228">
        <v>1.47</v>
      </c>
      <c r="D12" s="225">
        <v>1.2</v>
      </c>
      <c r="E12" s="227"/>
      <c r="F12" s="233"/>
      <c r="H12" s="37"/>
    </row>
    <row r="13" spans="1:8" x14ac:dyDescent="0.3">
      <c r="A13" s="13">
        <v>2018</v>
      </c>
      <c r="B13" s="43" t="s">
        <v>44</v>
      </c>
      <c r="C13" s="228">
        <v>0.96</v>
      </c>
      <c r="D13" s="225">
        <v>1.2</v>
      </c>
      <c r="E13" s="227"/>
      <c r="F13" s="233"/>
      <c r="H13" s="37"/>
    </row>
    <row r="14" spans="1:8" x14ac:dyDescent="0.3">
      <c r="A14" s="13">
        <v>2018</v>
      </c>
      <c r="B14" s="43" t="s">
        <v>45</v>
      </c>
      <c r="C14" s="228">
        <v>0.61</v>
      </c>
      <c r="D14" s="225">
        <v>1.1000000000000001</v>
      </c>
      <c r="E14" s="227"/>
      <c r="F14" s="233"/>
      <c r="H14" s="37"/>
    </row>
    <row r="15" spans="1:8" x14ac:dyDescent="0.3">
      <c r="A15" s="13">
        <v>2018</v>
      </c>
      <c r="B15" s="43" t="s">
        <v>46</v>
      </c>
      <c r="C15" s="228">
        <v>1.86</v>
      </c>
      <c r="D15" s="225">
        <v>1.2</v>
      </c>
      <c r="E15" s="227">
        <f>SUM(C12:C15)</f>
        <v>4.8999999999999995</v>
      </c>
      <c r="F15" s="233"/>
      <c r="H15" s="37"/>
    </row>
    <row r="16" spans="1:8" x14ac:dyDescent="0.3">
      <c r="A16" s="13">
        <v>2019</v>
      </c>
      <c r="B16" s="43" t="s">
        <v>43</v>
      </c>
      <c r="C16" s="228">
        <v>0.69</v>
      </c>
      <c r="D16" s="225">
        <v>1</v>
      </c>
      <c r="E16" s="227"/>
      <c r="F16" s="233"/>
      <c r="H16" s="37"/>
    </row>
    <row r="17" spans="1:8" x14ac:dyDescent="0.3">
      <c r="A17" s="13">
        <v>2019</v>
      </c>
      <c r="B17" s="43" t="s">
        <v>44</v>
      </c>
      <c r="C17" s="228">
        <v>0.67</v>
      </c>
      <c r="D17" s="225">
        <v>1</v>
      </c>
      <c r="E17" s="227"/>
      <c r="F17" s="233"/>
      <c r="H17" s="37"/>
    </row>
    <row r="18" spans="1:8" x14ac:dyDescent="0.3">
      <c r="A18" s="13">
        <v>2019</v>
      </c>
      <c r="B18" s="43" t="s">
        <v>45</v>
      </c>
      <c r="C18" s="228">
        <v>0.47</v>
      </c>
      <c r="D18" s="225">
        <v>0.9</v>
      </c>
      <c r="E18" s="227"/>
      <c r="F18" s="233"/>
      <c r="H18" s="37"/>
    </row>
    <row r="19" spans="1:8" x14ac:dyDescent="0.3">
      <c r="A19" s="13">
        <v>2019</v>
      </c>
      <c r="B19" s="43" t="s">
        <v>46</v>
      </c>
      <c r="C19" s="228">
        <v>0.54</v>
      </c>
      <c r="D19" s="225">
        <v>0.6</v>
      </c>
      <c r="E19" s="227">
        <f>SUM(C16:C19)</f>
        <v>2.37</v>
      </c>
      <c r="F19" s="233"/>
      <c r="H19" s="37"/>
    </row>
    <row r="20" spans="1:8" x14ac:dyDescent="0.3">
      <c r="A20" s="13">
        <v>2020</v>
      </c>
      <c r="B20" s="43" t="s">
        <v>43</v>
      </c>
      <c r="C20" s="228">
        <v>1.21</v>
      </c>
      <c r="D20" s="225">
        <v>0.7</v>
      </c>
      <c r="E20" s="227"/>
      <c r="F20" s="233"/>
      <c r="H20" s="37"/>
    </row>
    <row r="21" spans="1:8" x14ac:dyDescent="0.3">
      <c r="A21" s="13">
        <v>2020</v>
      </c>
      <c r="B21" s="43" t="s">
        <v>44</v>
      </c>
      <c r="C21" s="228">
        <v>0.02</v>
      </c>
      <c r="D21" s="225">
        <v>0.6</v>
      </c>
      <c r="E21" s="227"/>
      <c r="F21" s="233"/>
      <c r="H21" s="37"/>
    </row>
    <row r="22" spans="1:8" x14ac:dyDescent="0.3">
      <c r="A22" s="13">
        <v>2020</v>
      </c>
      <c r="B22" s="43" t="s">
        <v>45</v>
      </c>
      <c r="C22" s="228">
        <v>1.29</v>
      </c>
      <c r="D22" s="225">
        <v>0.8</v>
      </c>
      <c r="E22" s="227"/>
      <c r="F22" s="233"/>
      <c r="H22" s="37"/>
    </row>
    <row r="23" spans="1:8" x14ac:dyDescent="0.3">
      <c r="A23" s="13">
        <v>2020</v>
      </c>
      <c r="B23" s="43" t="s">
        <v>46</v>
      </c>
      <c r="C23" s="228">
        <v>0.73</v>
      </c>
      <c r="D23" s="225">
        <v>0.8</v>
      </c>
      <c r="E23" s="227">
        <f>SUM(C20:C23)</f>
        <v>3.25</v>
      </c>
      <c r="F23" s="233"/>
      <c r="H23" s="37"/>
    </row>
    <row r="24" spans="1:8" x14ac:dyDescent="0.3">
      <c r="A24" s="13">
        <v>2021</v>
      </c>
      <c r="B24" s="43" t="s">
        <v>43</v>
      </c>
      <c r="C24" s="228">
        <v>0.28999999999999998</v>
      </c>
      <c r="D24" s="225">
        <v>0.6</v>
      </c>
      <c r="E24" s="227"/>
      <c r="F24" s="233"/>
      <c r="H24" s="37"/>
    </row>
    <row r="25" spans="1:8" x14ac:dyDescent="0.3">
      <c r="A25" s="13">
        <v>2021</v>
      </c>
      <c r="B25" s="43" t="s">
        <v>44</v>
      </c>
      <c r="C25" s="228">
        <v>0.73</v>
      </c>
      <c r="D25" s="225">
        <v>0.8</v>
      </c>
      <c r="E25" s="227"/>
      <c r="F25" s="233"/>
      <c r="H25" s="37"/>
    </row>
    <row r="26" spans="1:8" x14ac:dyDescent="0.3">
      <c r="A26" s="13">
        <v>2021</v>
      </c>
      <c r="B26" s="43" t="s">
        <v>45</v>
      </c>
      <c r="C26" s="228">
        <v>1.17</v>
      </c>
      <c r="D26" s="225">
        <v>0.7</v>
      </c>
      <c r="E26" s="227"/>
      <c r="F26" s="233"/>
      <c r="H26" s="37"/>
    </row>
    <row r="27" spans="1:8" x14ac:dyDescent="0.3">
      <c r="A27" s="13">
        <v>2021</v>
      </c>
      <c r="B27" s="43" t="s">
        <v>46</v>
      </c>
      <c r="C27" s="228">
        <v>1.02</v>
      </c>
      <c r="D27" s="225">
        <v>0.8</v>
      </c>
      <c r="E27" s="227">
        <f>SUM(C24:C27)</f>
        <v>3.21</v>
      </c>
      <c r="F27" s="233"/>
      <c r="H27" s="37"/>
    </row>
    <row r="28" spans="1:8" x14ac:dyDescent="0.3">
      <c r="A28" s="13">
        <v>2022</v>
      </c>
      <c r="B28" s="43" t="s">
        <v>43</v>
      </c>
      <c r="C28" s="228">
        <v>1.4</v>
      </c>
      <c r="D28" s="225">
        <v>1.1000000000000001</v>
      </c>
      <c r="E28" s="227"/>
      <c r="F28" s="233"/>
      <c r="G28" s="23"/>
      <c r="H28" s="37"/>
    </row>
    <row r="29" spans="1:8" x14ac:dyDescent="0.3">
      <c r="A29" s="13">
        <v>2022</v>
      </c>
      <c r="B29" s="43" t="s">
        <v>44</v>
      </c>
      <c r="C29" s="228">
        <v>0.42</v>
      </c>
      <c r="D29" s="225">
        <v>1</v>
      </c>
      <c r="E29" s="227"/>
      <c r="F29" s="233"/>
      <c r="G29" s="23"/>
      <c r="H29" s="37"/>
    </row>
    <row r="30" spans="1:8" x14ac:dyDescent="0.3">
      <c r="A30" s="13">
        <v>2022</v>
      </c>
      <c r="B30" s="43" t="s">
        <v>45</v>
      </c>
      <c r="C30" s="228">
        <v>0.49</v>
      </c>
      <c r="D30" s="225">
        <v>0.8</v>
      </c>
      <c r="E30" s="227"/>
      <c r="F30" s="233"/>
      <c r="G30" s="23"/>
      <c r="H30" s="37"/>
    </row>
    <row r="31" spans="1:8" x14ac:dyDescent="0.3">
      <c r="A31" s="13">
        <v>2022</v>
      </c>
      <c r="B31" s="43" t="s">
        <v>46</v>
      </c>
      <c r="C31" s="228">
        <v>2.2000000000000002</v>
      </c>
      <c r="D31" s="225">
        <v>1.1000000000000001</v>
      </c>
      <c r="E31" s="227">
        <f>SUM(C28:C31)</f>
        <v>4.51</v>
      </c>
      <c r="F31" s="233"/>
      <c r="H31" s="37"/>
    </row>
    <row r="32" spans="1:8" x14ac:dyDescent="0.3">
      <c r="A32" s="13">
        <v>2023</v>
      </c>
      <c r="B32" s="43" t="s">
        <v>43</v>
      </c>
      <c r="C32" s="228">
        <v>0.46760000000000002</v>
      </c>
      <c r="D32" s="225">
        <v>0.9</v>
      </c>
      <c r="E32" s="227"/>
      <c r="F32" s="233"/>
      <c r="H32" s="37"/>
    </row>
    <row r="33" spans="1:8" x14ac:dyDescent="0.3">
      <c r="A33" s="13">
        <v>2023</v>
      </c>
      <c r="B33" s="43" t="s">
        <v>44</v>
      </c>
      <c r="C33" s="228">
        <v>4.8000000000000001E-2</v>
      </c>
      <c r="D33" s="225">
        <v>0.8</v>
      </c>
      <c r="E33" s="227"/>
      <c r="F33" s="233"/>
      <c r="H33" s="37"/>
    </row>
    <row r="34" spans="1:8" x14ac:dyDescent="0.3">
      <c r="A34" s="13">
        <v>2023</v>
      </c>
      <c r="B34" s="43" t="s">
        <v>45</v>
      </c>
      <c r="C34" s="228">
        <v>0.17069000000000001</v>
      </c>
      <c r="D34" s="225">
        <v>0.7</v>
      </c>
      <c r="E34" s="227"/>
      <c r="F34" s="233"/>
      <c r="H34" s="37"/>
    </row>
    <row r="35" spans="1:8" x14ac:dyDescent="0.3">
      <c r="A35" s="13">
        <v>2023</v>
      </c>
      <c r="B35" s="43" t="s">
        <v>46</v>
      </c>
      <c r="C35" s="228">
        <v>0.80400000000000005</v>
      </c>
      <c r="D35" s="225">
        <v>0.4</v>
      </c>
      <c r="E35" s="227">
        <f>SUM(C32:C35)</f>
        <v>1.4902900000000001</v>
      </c>
      <c r="F35" s="233"/>
      <c r="H35" s="37"/>
    </row>
    <row r="36" spans="1:8" x14ac:dyDescent="0.3">
      <c r="F36" s="233"/>
    </row>
    <row r="61" spans="1:5" ht="50.25" customHeight="1" x14ac:dyDescent="0.3">
      <c r="A61" s="241" t="s">
        <v>295</v>
      </c>
      <c r="B61" s="241"/>
      <c r="C61" s="241"/>
      <c r="D61" s="241"/>
      <c r="E61" s="241"/>
    </row>
    <row r="62" spans="1:5" ht="61.5" customHeight="1" x14ac:dyDescent="0.3">
      <c r="A62" s="241" t="s">
        <v>287</v>
      </c>
      <c r="B62" s="241"/>
      <c r="C62" s="241"/>
      <c r="D62" s="241"/>
      <c r="E62" s="241"/>
    </row>
  </sheetData>
  <mergeCells count="4">
    <mergeCell ref="A61:E61"/>
    <mergeCell ref="A62:E62"/>
    <mergeCell ref="A2:E2"/>
    <mergeCell ref="A1:E1"/>
  </mergeCells>
  <hyperlinks>
    <hyperlink ref="A1" location="Contents!A1" display="Back to contents" xr:uid="{1121A89A-469E-4F50-961A-BA52717A1ACE}"/>
  </hyperlinks>
  <pageMargins left="0.7" right="0.7" top="0.75" bottom="0.75" header="0.3" footer="0.3"/>
  <pageSetup paperSize="9" orientation="portrait" r:id="rId1"/>
  <ignoredErrors>
    <ignoredError sqref="E7 E11 E15 E19 E27 E31 E23" formulaRange="1"/>
  </ignoredErrors>
  <drawing r:id="rId2"/>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07342F-EAF0-4FE5-AC73-BB07496386D5}">
  <sheetPr codeName="Sheet23"/>
  <dimension ref="A1:H56"/>
  <sheetViews>
    <sheetView showGridLines="0" workbookViewId="0">
      <selection sqref="A1:G1"/>
    </sheetView>
  </sheetViews>
  <sheetFormatPr defaultColWidth="8.5546875" defaultRowHeight="14.4" x14ac:dyDescent="0.3"/>
  <cols>
    <col min="1" max="1" width="26" customWidth="1"/>
    <col min="2" max="2" width="12" bestFit="1" customWidth="1"/>
    <col min="3" max="3" width="13.109375" bestFit="1" customWidth="1"/>
    <col min="4" max="4" width="25" customWidth="1"/>
    <col min="5" max="5" width="15.109375" customWidth="1"/>
    <col min="6" max="6" width="17.33203125" customWidth="1"/>
    <col min="7" max="7" width="16.109375" customWidth="1"/>
    <col min="8" max="8" width="14" bestFit="1" customWidth="1"/>
    <col min="9" max="9" width="10.44140625" customWidth="1"/>
    <col min="10" max="10" width="12.5546875" bestFit="1" customWidth="1"/>
    <col min="11" max="11" width="10.109375" bestFit="1" customWidth="1"/>
    <col min="12" max="12" width="10" bestFit="1" customWidth="1"/>
    <col min="14" max="14" width="13.5546875" bestFit="1" customWidth="1"/>
  </cols>
  <sheetData>
    <row r="1" spans="1:7" x14ac:dyDescent="0.3">
      <c r="A1" s="243" t="s">
        <v>18</v>
      </c>
      <c r="B1" s="243"/>
      <c r="C1" s="243"/>
      <c r="D1" s="243"/>
      <c r="E1" s="243"/>
      <c r="F1" s="243"/>
      <c r="G1" s="243"/>
    </row>
    <row r="2" spans="1:7" ht="40.799999999999997" customHeight="1" x14ac:dyDescent="0.3">
      <c r="A2" s="264" t="s">
        <v>237</v>
      </c>
      <c r="B2" s="264"/>
      <c r="C2" s="264"/>
      <c r="D2" s="264"/>
      <c r="E2" s="264"/>
      <c r="F2" s="264"/>
      <c r="G2" s="264"/>
    </row>
    <row r="3" spans="1:7" x14ac:dyDescent="0.3">
      <c r="A3" s="4" t="s">
        <v>19</v>
      </c>
      <c r="B3" s="4" t="s">
        <v>39</v>
      </c>
      <c r="C3" s="4" t="s">
        <v>40</v>
      </c>
      <c r="D3" s="4" t="s">
        <v>136</v>
      </c>
      <c r="E3" s="4" t="s">
        <v>41</v>
      </c>
      <c r="F3" s="4" t="s">
        <v>42</v>
      </c>
      <c r="G3" s="4" t="s">
        <v>24</v>
      </c>
    </row>
    <row r="4" spans="1:7" x14ac:dyDescent="0.3">
      <c r="A4" s="62">
        <v>2019</v>
      </c>
      <c r="B4" s="60" t="s">
        <v>43</v>
      </c>
      <c r="C4" s="7">
        <v>555</v>
      </c>
      <c r="D4" s="7">
        <v>12746</v>
      </c>
      <c r="E4" s="7">
        <v>6411</v>
      </c>
      <c r="F4" s="7">
        <v>0</v>
      </c>
      <c r="G4" s="59">
        <v>19712</v>
      </c>
    </row>
    <row r="5" spans="1:7" x14ac:dyDescent="0.3">
      <c r="A5" s="62">
        <v>2019</v>
      </c>
      <c r="B5" s="60" t="s">
        <v>44</v>
      </c>
      <c r="C5" s="7">
        <v>2499</v>
      </c>
      <c r="D5" s="42">
        <v>965</v>
      </c>
      <c r="E5" s="7">
        <v>0</v>
      </c>
      <c r="F5" s="7">
        <v>0</v>
      </c>
      <c r="G5" s="59">
        <v>3464</v>
      </c>
    </row>
    <row r="6" spans="1:7" x14ac:dyDescent="0.3">
      <c r="A6" s="62">
        <v>2019</v>
      </c>
      <c r="B6" s="60" t="s">
        <v>45</v>
      </c>
      <c r="C6" s="7">
        <v>537865</v>
      </c>
      <c r="D6" s="7">
        <v>0</v>
      </c>
      <c r="E6" s="7">
        <v>89471</v>
      </c>
      <c r="F6" s="7">
        <v>503</v>
      </c>
      <c r="G6" s="59">
        <v>627839</v>
      </c>
    </row>
    <row r="7" spans="1:7" x14ac:dyDescent="0.3">
      <c r="A7" s="62">
        <v>2019</v>
      </c>
      <c r="B7" s="60" t="s">
        <v>46</v>
      </c>
      <c r="C7" s="7">
        <v>65785</v>
      </c>
      <c r="D7" s="7">
        <v>0</v>
      </c>
      <c r="E7" s="7">
        <v>2370</v>
      </c>
      <c r="F7" s="7">
        <v>16797</v>
      </c>
      <c r="G7" s="59">
        <v>84952</v>
      </c>
    </row>
    <row r="8" spans="1:7" x14ac:dyDescent="0.3">
      <c r="A8" s="62">
        <v>2020</v>
      </c>
      <c r="B8" s="60" t="s">
        <v>43</v>
      </c>
      <c r="C8" s="7">
        <v>61037</v>
      </c>
      <c r="D8" s="7">
        <v>85164</v>
      </c>
      <c r="E8" s="7">
        <v>117690</v>
      </c>
      <c r="F8" s="7">
        <v>4973</v>
      </c>
      <c r="G8" s="59">
        <v>268864</v>
      </c>
    </row>
    <row r="9" spans="1:7" x14ac:dyDescent="0.3">
      <c r="A9" s="62">
        <v>2020</v>
      </c>
      <c r="B9" s="60" t="s">
        <v>44</v>
      </c>
      <c r="C9" s="7">
        <v>118449</v>
      </c>
      <c r="D9" s="7">
        <v>56755</v>
      </c>
      <c r="E9" s="7">
        <v>0</v>
      </c>
      <c r="F9" s="7">
        <v>2313</v>
      </c>
      <c r="G9" s="59">
        <v>177517</v>
      </c>
    </row>
    <row r="10" spans="1:7" x14ac:dyDescent="0.3">
      <c r="A10" s="62">
        <v>2020</v>
      </c>
      <c r="B10" s="60" t="s">
        <v>45</v>
      </c>
      <c r="C10" s="7">
        <v>743550</v>
      </c>
      <c r="D10" s="7">
        <v>2263408</v>
      </c>
      <c r="E10" s="7">
        <v>411931</v>
      </c>
      <c r="F10" s="7">
        <v>3537</v>
      </c>
      <c r="G10" s="59">
        <v>3422426</v>
      </c>
    </row>
    <row r="11" spans="1:7" x14ac:dyDescent="0.3">
      <c r="A11" s="62">
        <v>2020</v>
      </c>
      <c r="B11" s="60" t="s">
        <v>46</v>
      </c>
      <c r="C11" s="7">
        <v>142074</v>
      </c>
      <c r="D11" s="7">
        <v>149</v>
      </c>
      <c r="E11" s="7">
        <v>0</v>
      </c>
      <c r="F11" s="7">
        <v>14374</v>
      </c>
      <c r="G11" s="59">
        <v>156597</v>
      </c>
    </row>
    <row r="12" spans="1:7" x14ac:dyDescent="0.3">
      <c r="A12" s="62">
        <v>2021</v>
      </c>
      <c r="B12" s="60" t="s">
        <v>43</v>
      </c>
      <c r="C12" s="7">
        <v>199323</v>
      </c>
      <c r="D12" s="7">
        <v>75858</v>
      </c>
      <c r="E12" s="7">
        <v>70461</v>
      </c>
      <c r="F12" s="7">
        <v>12831</v>
      </c>
      <c r="G12" s="59">
        <v>358473</v>
      </c>
    </row>
    <row r="13" spans="1:7" x14ac:dyDescent="0.3">
      <c r="A13" s="62">
        <v>2021</v>
      </c>
      <c r="B13" s="61" t="s">
        <v>44</v>
      </c>
      <c r="C13" s="56">
        <v>169557</v>
      </c>
      <c r="D13" s="56">
        <v>2290402</v>
      </c>
      <c r="E13" s="56">
        <v>6069</v>
      </c>
      <c r="F13" s="56">
        <v>53597</v>
      </c>
      <c r="G13" s="59">
        <v>2519625</v>
      </c>
    </row>
    <row r="14" spans="1:7" x14ac:dyDescent="0.3">
      <c r="A14" s="62">
        <v>2021</v>
      </c>
      <c r="B14" s="61" t="s">
        <v>45</v>
      </c>
      <c r="C14" s="56">
        <v>934107</v>
      </c>
      <c r="D14" s="56">
        <v>19013</v>
      </c>
      <c r="E14" s="56">
        <v>432199</v>
      </c>
      <c r="F14" s="56">
        <v>1752</v>
      </c>
      <c r="G14" s="59">
        <v>1387071</v>
      </c>
    </row>
    <row r="15" spans="1:7" x14ac:dyDescent="0.3">
      <c r="A15" s="62">
        <v>2021</v>
      </c>
      <c r="B15" s="61" t="s">
        <v>46</v>
      </c>
      <c r="C15" s="56">
        <v>301784</v>
      </c>
      <c r="D15" s="56">
        <v>0</v>
      </c>
      <c r="E15" s="56">
        <v>1204072</v>
      </c>
      <c r="F15" s="56">
        <v>456</v>
      </c>
      <c r="G15" s="59">
        <v>1506312</v>
      </c>
    </row>
    <row r="16" spans="1:7" x14ac:dyDescent="0.3">
      <c r="A16" s="62">
        <v>2022</v>
      </c>
      <c r="B16" s="61" t="s">
        <v>43</v>
      </c>
      <c r="C16" s="56">
        <v>591558</v>
      </c>
      <c r="D16" s="56">
        <v>560273</v>
      </c>
      <c r="E16" s="56">
        <v>40627</v>
      </c>
      <c r="F16" s="56">
        <v>23772</v>
      </c>
      <c r="G16" s="59">
        <v>1216230</v>
      </c>
    </row>
    <row r="17" spans="1:7" x14ac:dyDescent="0.3">
      <c r="A17" s="62">
        <v>2022</v>
      </c>
      <c r="B17" s="61" t="s">
        <v>44</v>
      </c>
      <c r="C17" s="56">
        <v>344228</v>
      </c>
      <c r="D17" s="56">
        <v>1875</v>
      </c>
      <c r="E17" s="56">
        <v>5421</v>
      </c>
      <c r="F17" s="56">
        <v>4834</v>
      </c>
      <c r="G17" s="59">
        <v>356358</v>
      </c>
    </row>
    <row r="18" spans="1:7" x14ac:dyDescent="0.3">
      <c r="A18" s="62">
        <v>2022</v>
      </c>
      <c r="B18" s="61" t="s">
        <v>45</v>
      </c>
      <c r="C18" s="56">
        <v>1398598</v>
      </c>
      <c r="D18" s="56">
        <v>2752096</v>
      </c>
      <c r="E18" s="56">
        <v>470599</v>
      </c>
      <c r="F18" s="56">
        <v>32111</v>
      </c>
      <c r="G18" s="59">
        <v>4653404</v>
      </c>
    </row>
    <row r="19" spans="1:7" x14ac:dyDescent="0.3">
      <c r="A19" s="62">
        <v>2022</v>
      </c>
      <c r="B19" s="61" t="s">
        <v>46</v>
      </c>
      <c r="C19" s="56">
        <v>1054476</v>
      </c>
      <c r="D19" s="56">
        <v>57418</v>
      </c>
      <c r="E19" s="56">
        <v>20220</v>
      </c>
      <c r="F19" s="56">
        <v>52679</v>
      </c>
      <c r="G19" s="59">
        <v>1184793</v>
      </c>
    </row>
    <row r="20" spans="1:7" x14ac:dyDescent="0.3">
      <c r="A20" s="62">
        <v>2023</v>
      </c>
      <c r="B20" s="61" t="s">
        <v>43</v>
      </c>
      <c r="C20" s="56">
        <v>1239059</v>
      </c>
      <c r="D20" s="56">
        <v>597410</v>
      </c>
      <c r="E20" s="56">
        <v>173090</v>
      </c>
      <c r="F20" s="56">
        <v>75789</v>
      </c>
      <c r="G20" s="59">
        <v>2085348</v>
      </c>
    </row>
    <row r="21" spans="1:7" x14ac:dyDescent="0.3">
      <c r="A21" s="62">
        <v>2023</v>
      </c>
      <c r="B21" s="61" t="s">
        <v>44</v>
      </c>
      <c r="C21" s="71">
        <v>727621</v>
      </c>
      <c r="D21" s="72">
        <v>2206103</v>
      </c>
      <c r="E21" s="72">
        <v>35671</v>
      </c>
      <c r="F21" s="72">
        <v>175339</v>
      </c>
      <c r="G21" s="59">
        <v>3144734</v>
      </c>
    </row>
    <row r="22" spans="1:7" x14ac:dyDescent="0.3">
      <c r="A22" s="62">
        <v>2023</v>
      </c>
      <c r="B22" s="61" t="s">
        <v>45</v>
      </c>
      <c r="C22" s="56">
        <v>2317612</v>
      </c>
      <c r="D22" s="56">
        <v>245293</v>
      </c>
      <c r="E22" s="56">
        <v>81618</v>
      </c>
      <c r="F22" s="56">
        <v>89197</v>
      </c>
      <c r="G22" s="59">
        <v>2733720</v>
      </c>
    </row>
    <row r="23" spans="1:7" x14ac:dyDescent="0.3">
      <c r="A23" s="62">
        <v>2023</v>
      </c>
      <c r="B23" s="61" t="s">
        <v>46</v>
      </c>
      <c r="C23" s="56">
        <v>594716</v>
      </c>
      <c r="D23" s="56">
        <v>44633</v>
      </c>
      <c r="E23" s="56">
        <v>53054</v>
      </c>
      <c r="F23" s="56">
        <v>61685</v>
      </c>
      <c r="G23" s="59">
        <v>754088</v>
      </c>
    </row>
    <row r="36" spans="7:8" ht="14.4" customHeight="1" x14ac:dyDescent="0.3">
      <c r="H36" s="10"/>
    </row>
    <row r="37" spans="7:8" ht="14.4" customHeight="1" x14ac:dyDescent="0.3">
      <c r="G37" s="10"/>
      <c r="H37" s="10"/>
    </row>
    <row r="38" spans="7:8" ht="14.4" customHeight="1" x14ac:dyDescent="0.3">
      <c r="G38" s="10"/>
      <c r="H38" s="10"/>
    </row>
    <row r="39" spans="7:8" ht="14.4" customHeight="1" x14ac:dyDescent="0.3">
      <c r="G39" s="10"/>
      <c r="H39" s="10"/>
    </row>
    <row r="40" spans="7:8" ht="14.4" customHeight="1" x14ac:dyDescent="0.3">
      <c r="G40" s="10"/>
      <c r="H40" s="10"/>
    </row>
    <row r="41" spans="7:8" ht="14.4" customHeight="1" x14ac:dyDescent="0.3">
      <c r="G41" s="10"/>
      <c r="H41" s="10"/>
    </row>
    <row r="42" spans="7:8" ht="14.4" customHeight="1" x14ac:dyDescent="0.3">
      <c r="G42" s="10"/>
      <c r="H42" s="10"/>
    </row>
    <row r="43" spans="7:8" ht="14.4" customHeight="1" x14ac:dyDescent="0.3">
      <c r="G43" s="10"/>
      <c r="H43" s="10"/>
    </row>
    <row r="44" spans="7:8" ht="14.4" customHeight="1" x14ac:dyDescent="0.3">
      <c r="G44" s="10"/>
      <c r="H44" s="10"/>
    </row>
    <row r="45" spans="7:8" ht="14.4" customHeight="1" x14ac:dyDescent="0.3">
      <c r="G45" s="10"/>
      <c r="H45" s="10"/>
    </row>
    <row r="46" spans="7:8" ht="14.4" customHeight="1" x14ac:dyDescent="0.3">
      <c r="G46" s="10"/>
      <c r="H46" s="10"/>
    </row>
    <row r="47" spans="7:8" ht="14.4" customHeight="1" x14ac:dyDescent="0.3">
      <c r="G47" s="10"/>
      <c r="H47" s="10"/>
    </row>
    <row r="48" spans="7:8" ht="14.4" customHeight="1" x14ac:dyDescent="0.3">
      <c r="G48" s="10"/>
      <c r="H48" s="10"/>
    </row>
    <row r="49" spans="1:6" ht="36" customHeight="1" x14ac:dyDescent="0.3">
      <c r="A49" s="241" t="s">
        <v>238</v>
      </c>
      <c r="B49" s="241"/>
      <c r="C49" s="241"/>
      <c r="D49" s="241"/>
      <c r="E49" s="241"/>
      <c r="F49" s="241"/>
    </row>
    <row r="50" spans="1:6" ht="15" thickBot="1" x14ac:dyDescent="0.35">
      <c r="A50" s="13" t="s">
        <v>81</v>
      </c>
      <c r="C50" s="82"/>
      <c r="D50" s="82"/>
      <c r="E50" s="82"/>
      <c r="F50" s="82"/>
    </row>
    <row r="51" spans="1:6" ht="15" thickBot="1" x14ac:dyDescent="0.35">
      <c r="A51" s="83" t="s">
        <v>80</v>
      </c>
      <c r="B51" s="255" t="s">
        <v>47</v>
      </c>
      <c r="C51" s="256"/>
      <c r="D51" s="256"/>
      <c r="E51" s="256"/>
      <c r="F51" s="256"/>
    </row>
    <row r="52" spans="1:6" ht="33" customHeight="1" thickBot="1" x14ac:dyDescent="0.35">
      <c r="A52" s="83" t="s">
        <v>48</v>
      </c>
      <c r="B52" s="251" t="s">
        <v>49</v>
      </c>
      <c r="C52" s="252"/>
      <c r="D52" s="252"/>
      <c r="E52" s="252"/>
      <c r="F52" s="252"/>
    </row>
    <row r="53" spans="1:6" ht="50.25" customHeight="1" thickBot="1" x14ac:dyDescent="0.35">
      <c r="A53" s="83" t="s">
        <v>83</v>
      </c>
      <c r="B53" s="251" t="s">
        <v>50</v>
      </c>
      <c r="C53" s="252"/>
      <c r="D53" s="252"/>
      <c r="E53" s="252"/>
      <c r="F53" s="252"/>
    </row>
    <row r="54" spans="1:6" ht="59.25" customHeight="1" thickBot="1" x14ac:dyDescent="0.35">
      <c r="A54" s="83" t="s">
        <v>51</v>
      </c>
      <c r="B54" s="251" t="s">
        <v>141</v>
      </c>
      <c r="C54" s="252"/>
      <c r="D54" s="252"/>
      <c r="E54" s="252"/>
      <c r="F54" s="252"/>
    </row>
    <row r="55" spans="1:6" ht="50.25" customHeight="1" thickBot="1" x14ac:dyDescent="0.35">
      <c r="A55" s="83" t="s">
        <v>52</v>
      </c>
      <c r="B55" s="251" t="s">
        <v>177</v>
      </c>
      <c r="C55" s="252"/>
      <c r="D55" s="252"/>
      <c r="E55" s="252"/>
      <c r="F55" s="252"/>
    </row>
    <row r="56" spans="1:6" x14ac:dyDescent="0.3">
      <c r="A56" s="253" t="s">
        <v>138</v>
      </c>
      <c r="B56" s="253"/>
      <c r="C56" s="253"/>
      <c r="D56" s="253"/>
      <c r="E56" s="253"/>
      <c r="F56" s="253"/>
    </row>
  </sheetData>
  <mergeCells count="9">
    <mergeCell ref="A2:G2"/>
    <mergeCell ref="A1:G1"/>
    <mergeCell ref="A56:F56"/>
    <mergeCell ref="A49:F49"/>
    <mergeCell ref="B51:F51"/>
    <mergeCell ref="B52:F52"/>
    <mergeCell ref="B53:F53"/>
    <mergeCell ref="B54:F54"/>
    <mergeCell ref="B55:F55"/>
  </mergeCells>
  <phoneticPr fontId="6" type="noConversion"/>
  <hyperlinks>
    <hyperlink ref="A1" location="Contents!A1" display="Back to contents" xr:uid="{2A505BFC-BDB5-4D14-BD38-52B706EFA1BA}"/>
  </hyperlinks>
  <pageMargins left="0.7" right="0.7" top="0.75" bottom="0.75" header="0.3" footer="0.3"/>
  <pageSetup paperSize="9" orientation="portrait" r:id="rId1"/>
  <drawing r:id="rId2"/>
  <tableParts count="1">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3"/>
  <dimension ref="A1:N29"/>
  <sheetViews>
    <sheetView showGridLines="0" workbookViewId="0">
      <selection sqref="A1:N1"/>
    </sheetView>
  </sheetViews>
  <sheetFormatPr defaultColWidth="8.5546875" defaultRowHeight="14.4" x14ac:dyDescent="0.3"/>
  <sheetData>
    <row r="1" spans="1:14" ht="15" customHeight="1" x14ac:dyDescent="0.3">
      <c r="A1" s="243" t="s">
        <v>18</v>
      </c>
      <c r="B1" s="243"/>
      <c r="C1" s="243"/>
      <c r="D1" s="243"/>
      <c r="E1" s="243"/>
      <c r="F1" s="243"/>
      <c r="G1" s="243"/>
      <c r="H1" s="243"/>
      <c r="I1" s="243"/>
      <c r="J1" s="243"/>
      <c r="K1" s="243"/>
      <c r="L1" s="243"/>
      <c r="M1" s="243"/>
      <c r="N1" s="243"/>
    </row>
    <row r="2" spans="1:14" ht="18" x14ac:dyDescent="0.3">
      <c r="A2" s="246" t="s">
        <v>233</v>
      </c>
      <c r="B2" s="246"/>
      <c r="C2" s="246"/>
      <c r="D2" s="246"/>
      <c r="E2" s="246"/>
      <c r="F2" s="246"/>
      <c r="G2" s="246"/>
      <c r="H2" s="246"/>
      <c r="I2" s="246"/>
      <c r="J2" s="246"/>
      <c r="K2" s="246"/>
      <c r="L2" s="246"/>
      <c r="M2" s="246"/>
      <c r="N2" s="246"/>
    </row>
    <row r="24" spans="1:12" ht="32.25" customHeight="1" x14ac:dyDescent="0.3">
      <c r="A24" s="257" t="s">
        <v>234</v>
      </c>
      <c r="B24" s="257"/>
      <c r="C24" s="257"/>
      <c r="D24" s="257"/>
      <c r="E24" s="257"/>
      <c r="F24" s="257"/>
      <c r="G24" s="257"/>
      <c r="H24" s="257"/>
      <c r="I24" s="257"/>
      <c r="J24" s="257"/>
      <c r="K24" s="257"/>
    </row>
    <row r="25" spans="1:12" ht="39" customHeight="1" x14ac:dyDescent="0.3">
      <c r="A25" s="261" t="s">
        <v>84</v>
      </c>
      <c r="B25" s="261"/>
      <c r="C25" s="261"/>
      <c r="D25" s="261"/>
      <c r="E25" s="261"/>
      <c r="F25" s="261"/>
      <c r="G25" s="261"/>
      <c r="H25" s="261"/>
      <c r="I25" s="261"/>
      <c r="J25" s="261"/>
      <c r="K25" s="261"/>
    </row>
    <row r="27" spans="1:12" ht="14.4" customHeight="1" x14ac:dyDescent="0.3">
      <c r="B27" s="10"/>
      <c r="C27" s="10"/>
      <c r="D27" s="10"/>
      <c r="E27" s="10"/>
      <c r="F27" s="10"/>
      <c r="G27" s="10"/>
      <c r="H27" s="10"/>
      <c r="I27" s="10"/>
      <c r="J27" s="10"/>
      <c r="K27" s="10"/>
      <c r="L27" s="10"/>
    </row>
    <row r="28" spans="1:12" x14ac:dyDescent="0.3">
      <c r="A28" s="10"/>
      <c r="B28" s="10"/>
      <c r="C28" s="10"/>
      <c r="D28" s="10"/>
      <c r="E28" s="10"/>
      <c r="F28" s="10"/>
      <c r="G28" s="10"/>
      <c r="H28" s="10"/>
      <c r="I28" s="10"/>
      <c r="J28" s="10"/>
      <c r="K28" s="10"/>
      <c r="L28" s="10"/>
    </row>
    <row r="29" spans="1:12" x14ac:dyDescent="0.3">
      <c r="A29" s="10"/>
      <c r="B29" s="10"/>
      <c r="C29" s="10"/>
      <c r="D29" s="10"/>
      <c r="E29" s="10"/>
      <c r="F29" s="10"/>
      <c r="G29" s="10"/>
      <c r="H29" s="10"/>
      <c r="I29" s="10"/>
      <c r="J29" s="10"/>
      <c r="K29" s="10"/>
      <c r="L29" s="10"/>
    </row>
  </sheetData>
  <mergeCells count="4">
    <mergeCell ref="A24:K24"/>
    <mergeCell ref="A25:K25"/>
    <mergeCell ref="A2:N2"/>
    <mergeCell ref="A1:N1"/>
  </mergeCells>
  <hyperlinks>
    <hyperlink ref="A1" location="Contents!A1" display="Back to contents" xr:uid="{4A667753-7C28-493F-8AE4-62B54F78DD63}"/>
  </hyperlink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3A0E2-CCB8-4BEF-9A0F-8C57A8F6A3FD}">
  <sheetPr codeName="Sheet22"/>
  <dimension ref="A1:W124"/>
  <sheetViews>
    <sheetView showGridLines="0" workbookViewId="0">
      <selection sqref="A1:N1"/>
    </sheetView>
  </sheetViews>
  <sheetFormatPr defaultColWidth="8.5546875" defaultRowHeight="14.4" x14ac:dyDescent="0.3"/>
  <cols>
    <col min="1" max="13" width="8.5546875" style="1"/>
    <col min="14" max="14" width="12.5546875" style="1" customWidth="1"/>
    <col min="15" max="15" width="11.33203125" style="1" customWidth="1"/>
    <col min="16" max="16" width="8.5546875" style="1" bestFit="1"/>
    <col min="17" max="17" width="13.6640625" style="1" customWidth="1"/>
    <col min="18" max="18" width="10.88671875" style="1" customWidth="1"/>
    <col min="19" max="22" width="11.6640625" style="1" customWidth="1"/>
    <col min="23" max="23" width="11.88671875" style="1" customWidth="1"/>
    <col min="24" max="16384" width="8.5546875" style="1"/>
  </cols>
  <sheetData>
    <row r="1" spans="1:23" x14ac:dyDescent="0.3">
      <c r="A1" s="260" t="s">
        <v>18</v>
      </c>
      <c r="B1" s="260"/>
      <c r="C1" s="260"/>
      <c r="D1" s="260"/>
      <c r="E1" s="260"/>
      <c r="F1" s="260"/>
      <c r="G1" s="260"/>
      <c r="H1" s="260"/>
      <c r="I1" s="260"/>
      <c r="J1" s="260"/>
      <c r="K1" s="260"/>
      <c r="L1" s="260"/>
      <c r="M1" s="260"/>
      <c r="N1" s="260"/>
    </row>
    <row r="2" spans="1:23" ht="37.200000000000003" customHeight="1" x14ac:dyDescent="0.3">
      <c r="A2" s="265" t="s">
        <v>235</v>
      </c>
      <c r="B2" s="265"/>
      <c r="C2" s="265"/>
      <c r="D2" s="265"/>
      <c r="E2" s="265"/>
      <c r="F2" s="265"/>
      <c r="G2" s="265"/>
      <c r="H2" s="265"/>
      <c r="I2" s="265"/>
      <c r="J2" s="265"/>
      <c r="K2" s="265"/>
      <c r="L2" s="265"/>
      <c r="M2" s="265"/>
      <c r="N2" s="265"/>
    </row>
    <row r="3" spans="1:23" x14ac:dyDescent="0.3">
      <c r="A3" s="6"/>
      <c r="N3" s="2"/>
      <c r="O3"/>
      <c r="P3"/>
      <c r="Q3"/>
      <c r="R3"/>
      <c r="S3"/>
      <c r="T3"/>
      <c r="U3"/>
      <c r="V3"/>
      <c r="W3"/>
    </row>
    <row r="4" spans="1:23" x14ac:dyDescent="0.3">
      <c r="A4"/>
      <c r="B4"/>
      <c r="C4"/>
      <c r="D4"/>
      <c r="E4"/>
      <c r="F4"/>
      <c r="G4"/>
      <c r="H4"/>
      <c r="I4"/>
      <c r="J4"/>
      <c r="K4"/>
      <c r="L4"/>
      <c r="N4" s="2"/>
      <c r="O4"/>
      <c r="P4"/>
      <c r="Q4"/>
      <c r="R4"/>
      <c r="S4"/>
      <c r="T4"/>
      <c r="U4"/>
      <c r="V4"/>
      <c r="W4"/>
    </row>
    <row r="5" spans="1:23" ht="15" customHeight="1" x14ac:dyDescent="0.3">
      <c r="N5" s="2"/>
      <c r="O5"/>
      <c r="P5"/>
      <c r="Q5"/>
      <c r="R5"/>
      <c r="S5"/>
      <c r="T5"/>
      <c r="U5"/>
      <c r="V5"/>
      <c r="W5"/>
    </row>
    <row r="6" spans="1:23" x14ac:dyDescent="0.3">
      <c r="O6"/>
      <c r="P6"/>
      <c r="Q6"/>
      <c r="R6"/>
      <c r="S6"/>
      <c r="T6"/>
      <c r="U6"/>
      <c r="V6"/>
      <c r="W6"/>
    </row>
    <row r="7" spans="1:23" x14ac:dyDescent="0.3">
      <c r="O7"/>
      <c r="P7"/>
      <c r="Q7"/>
      <c r="R7"/>
      <c r="S7"/>
      <c r="T7"/>
      <c r="U7"/>
      <c r="V7"/>
      <c r="W7"/>
    </row>
    <row r="8" spans="1:23" x14ac:dyDescent="0.3">
      <c r="O8"/>
      <c r="P8"/>
      <c r="Q8"/>
      <c r="R8"/>
      <c r="S8"/>
      <c r="T8"/>
      <c r="U8"/>
      <c r="V8"/>
      <c r="W8"/>
    </row>
    <row r="9" spans="1:23" x14ac:dyDescent="0.3">
      <c r="O9"/>
      <c r="P9"/>
      <c r="Q9"/>
      <c r="R9"/>
      <c r="S9"/>
      <c r="T9"/>
      <c r="U9"/>
      <c r="V9"/>
      <c r="W9"/>
    </row>
    <row r="10" spans="1:23" x14ac:dyDescent="0.3">
      <c r="O10"/>
      <c r="P10"/>
      <c r="Q10"/>
      <c r="R10"/>
      <c r="S10"/>
      <c r="T10"/>
      <c r="U10"/>
      <c r="V10"/>
      <c r="W10"/>
    </row>
    <row r="11" spans="1:23" x14ac:dyDescent="0.3">
      <c r="O11"/>
      <c r="P11"/>
      <c r="Q11"/>
      <c r="R11"/>
      <c r="S11"/>
      <c r="T11"/>
      <c r="U11"/>
      <c r="V11"/>
      <c r="W11"/>
    </row>
    <row r="12" spans="1:23" x14ac:dyDescent="0.3">
      <c r="O12"/>
      <c r="P12"/>
      <c r="Q12"/>
      <c r="R12"/>
      <c r="S12"/>
      <c r="T12"/>
      <c r="U12"/>
      <c r="V12"/>
      <c r="W12"/>
    </row>
    <row r="13" spans="1:23" x14ac:dyDescent="0.3">
      <c r="O13"/>
      <c r="P13"/>
      <c r="Q13"/>
      <c r="R13"/>
      <c r="S13"/>
      <c r="T13"/>
      <c r="U13"/>
      <c r="V13"/>
      <c r="W13"/>
    </row>
    <row r="14" spans="1:23" x14ac:dyDescent="0.3">
      <c r="N14" s="2"/>
      <c r="O14"/>
      <c r="P14"/>
      <c r="Q14"/>
      <c r="R14"/>
      <c r="S14"/>
      <c r="T14"/>
      <c r="U14"/>
      <c r="V14"/>
      <c r="W14"/>
    </row>
    <row r="15" spans="1:23" x14ac:dyDescent="0.3">
      <c r="N15" s="2"/>
      <c r="O15"/>
      <c r="P15"/>
      <c r="Q15"/>
      <c r="R15"/>
      <c r="S15"/>
      <c r="T15"/>
      <c r="U15"/>
      <c r="V15"/>
      <c r="W15"/>
    </row>
    <row r="16" spans="1:23" x14ac:dyDescent="0.3">
      <c r="N16" s="2"/>
      <c r="O16"/>
      <c r="P16"/>
      <c r="Q16"/>
      <c r="R16"/>
      <c r="S16"/>
      <c r="T16"/>
      <c r="U16"/>
      <c r="V16"/>
      <c r="W16"/>
    </row>
    <row r="17" spans="1:23" x14ac:dyDescent="0.3">
      <c r="N17" s="2"/>
      <c r="O17"/>
      <c r="P17"/>
      <c r="Q17"/>
      <c r="R17"/>
      <c r="S17"/>
      <c r="T17"/>
      <c r="U17"/>
      <c r="V17"/>
      <c r="W17"/>
    </row>
    <row r="18" spans="1:23" x14ac:dyDescent="0.3">
      <c r="N18" s="2"/>
      <c r="O18"/>
      <c r="P18"/>
      <c r="Q18"/>
      <c r="R18"/>
      <c r="S18"/>
      <c r="T18"/>
      <c r="U18"/>
      <c r="V18"/>
      <c r="W18"/>
    </row>
    <row r="19" spans="1:23" x14ac:dyDescent="0.3">
      <c r="N19" s="2"/>
      <c r="O19"/>
      <c r="P19"/>
      <c r="Q19"/>
      <c r="R19"/>
      <c r="S19"/>
      <c r="T19"/>
      <c r="U19"/>
      <c r="V19"/>
      <c r="W19"/>
    </row>
    <row r="20" spans="1:23" x14ac:dyDescent="0.3">
      <c r="N20" s="2"/>
      <c r="O20"/>
      <c r="P20"/>
      <c r="Q20"/>
      <c r="R20"/>
      <c r="S20"/>
      <c r="T20"/>
      <c r="U20"/>
      <c r="V20"/>
      <c r="W20"/>
    </row>
    <row r="21" spans="1:23" x14ac:dyDescent="0.3">
      <c r="N21" s="2"/>
      <c r="O21"/>
      <c r="P21"/>
      <c r="Q21"/>
      <c r="R21"/>
      <c r="S21"/>
      <c r="T21"/>
      <c r="U21"/>
      <c r="V21"/>
      <c r="W21"/>
    </row>
    <row r="22" spans="1:23" x14ac:dyDescent="0.3">
      <c r="N22" s="2"/>
      <c r="O22"/>
      <c r="P22"/>
      <c r="Q22"/>
      <c r="R22"/>
      <c r="S22"/>
      <c r="T22"/>
      <c r="U22"/>
      <c r="V22"/>
      <c r="W22"/>
    </row>
    <row r="23" spans="1:23" x14ac:dyDescent="0.3">
      <c r="O23"/>
      <c r="P23"/>
      <c r="Q23"/>
      <c r="R23"/>
      <c r="S23"/>
      <c r="T23"/>
      <c r="U23"/>
      <c r="V23"/>
      <c r="W23"/>
    </row>
    <row r="24" spans="1:23" x14ac:dyDescent="0.3">
      <c r="O24"/>
      <c r="P24"/>
      <c r="Q24"/>
      <c r="R24"/>
      <c r="S24"/>
      <c r="T24"/>
      <c r="U24"/>
      <c r="V24"/>
      <c r="W24"/>
    </row>
    <row r="25" spans="1:23" x14ac:dyDescent="0.3">
      <c r="O25"/>
      <c r="P25"/>
      <c r="Q25"/>
      <c r="R25"/>
      <c r="S25"/>
      <c r="T25"/>
      <c r="U25"/>
      <c r="V25"/>
      <c r="W25"/>
    </row>
    <row r="26" spans="1:23" ht="48.75" customHeight="1" x14ac:dyDescent="0.3">
      <c r="A26" s="257" t="s">
        <v>236</v>
      </c>
      <c r="B26" s="257"/>
      <c r="C26" s="257"/>
      <c r="D26" s="257"/>
      <c r="E26" s="257"/>
      <c r="F26" s="257"/>
      <c r="G26" s="257"/>
      <c r="H26" s="257"/>
      <c r="I26" s="257"/>
      <c r="J26" s="257"/>
      <c r="K26" s="257"/>
      <c r="O26"/>
      <c r="P26"/>
      <c r="Q26"/>
      <c r="R26"/>
      <c r="S26"/>
      <c r="T26"/>
      <c r="U26"/>
      <c r="V26"/>
      <c r="W26"/>
    </row>
    <row r="27" spans="1:23" ht="36.75" customHeight="1" x14ac:dyDescent="0.3">
      <c r="A27" s="261" t="s">
        <v>84</v>
      </c>
      <c r="B27" s="261"/>
      <c r="C27" s="261"/>
      <c r="D27" s="261"/>
      <c r="E27" s="261"/>
      <c r="F27" s="261"/>
      <c r="G27" s="261"/>
      <c r="H27" s="261"/>
      <c r="I27" s="261"/>
      <c r="J27" s="261"/>
      <c r="K27" s="261"/>
      <c r="O27"/>
      <c r="P27"/>
      <c r="Q27"/>
      <c r="R27"/>
      <c r="S27"/>
      <c r="T27"/>
      <c r="U27"/>
      <c r="V27"/>
      <c r="W27"/>
    </row>
    <row r="28" spans="1:23" ht="14.4" customHeight="1" x14ac:dyDescent="0.3">
      <c r="B28" s="6"/>
      <c r="C28" s="6"/>
      <c r="D28" s="6"/>
      <c r="E28" s="6"/>
      <c r="F28" s="6"/>
      <c r="G28" s="6"/>
      <c r="H28" s="6"/>
      <c r="I28" s="6"/>
      <c r="J28" s="6"/>
      <c r="K28" s="6"/>
      <c r="O28"/>
      <c r="P28"/>
      <c r="Q28"/>
      <c r="R28"/>
      <c r="S28"/>
      <c r="T28"/>
      <c r="U28"/>
      <c r="V28"/>
      <c r="W28"/>
    </row>
    <row r="29" spans="1:23" x14ac:dyDescent="0.3">
      <c r="A29" s="6"/>
      <c r="B29" s="6"/>
      <c r="C29" s="6"/>
      <c r="D29" s="6"/>
      <c r="E29" s="6"/>
      <c r="F29" s="6"/>
      <c r="G29" s="6"/>
      <c r="H29" s="6"/>
      <c r="I29" s="6"/>
      <c r="J29" s="6"/>
      <c r="K29" s="6"/>
      <c r="O29"/>
      <c r="P29"/>
      <c r="Q29"/>
      <c r="R29"/>
      <c r="S29"/>
      <c r="T29"/>
      <c r="U29"/>
      <c r="V29"/>
      <c r="W29"/>
    </row>
    <row r="30" spans="1:23" x14ac:dyDescent="0.3">
      <c r="A30" s="6"/>
      <c r="B30" s="6"/>
      <c r="C30" s="6"/>
      <c r="D30" s="6"/>
      <c r="E30" s="6"/>
      <c r="F30" s="6"/>
      <c r="G30" s="6"/>
      <c r="H30" s="6"/>
      <c r="I30" s="6"/>
      <c r="J30" s="6"/>
      <c r="K30" s="6"/>
      <c r="O30"/>
      <c r="P30"/>
      <c r="Q30"/>
      <c r="R30"/>
      <c r="S30"/>
      <c r="T30"/>
      <c r="U30"/>
      <c r="V30"/>
      <c r="W30"/>
    </row>
    <row r="31" spans="1:23" x14ac:dyDescent="0.3">
      <c r="O31"/>
      <c r="P31"/>
      <c r="Q31"/>
      <c r="R31"/>
      <c r="S31"/>
      <c r="T31"/>
      <c r="U31"/>
      <c r="V31"/>
      <c r="W31"/>
    </row>
    <row r="32" spans="1:23" x14ac:dyDescent="0.3">
      <c r="O32"/>
      <c r="P32"/>
      <c r="Q32"/>
      <c r="R32"/>
      <c r="S32"/>
      <c r="T32"/>
      <c r="U32"/>
      <c r="V32"/>
      <c r="W32"/>
    </row>
    <row r="33" spans="15:23" x14ac:dyDescent="0.3">
      <c r="O33"/>
      <c r="P33"/>
      <c r="Q33"/>
      <c r="R33"/>
      <c r="S33"/>
      <c r="T33"/>
      <c r="U33"/>
      <c r="V33"/>
      <c r="W33"/>
    </row>
    <row r="34" spans="15:23" x14ac:dyDescent="0.3">
      <c r="O34"/>
      <c r="P34"/>
      <c r="Q34"/>
      <c r="R34"/>
      <c r="S34"/>
      <c r="T34"/>
      <c r="U34"/>
      <c r="V34"/>
      <c r="W34"/>
    </row>
    <row r="35" spans="15:23" x14ac:dyDescent="0.3">
      <c r="O35"/>
      <c r="P35"/>
      <c r="Q35"/>
      <c r="R35"/>
      <c r="S35"/>
      <c r="T35"/>
      <c r="U35"/>
      <c r="V35"/>
      <c r="W35"/>
    </row>
    <row r="36" spans="15:23" x14ac:dyDescent="0.3">
      <c r="O36"/>
      <c r="P36"/>
      <c r="Q36"/>
      <c r="R36"/>
      <c r="S36"/>
      <c r="T36"/>
      <c r="U36"/>
      <c r="V36"/>
      <c r="W36"/>
    </row>
    <row r="37" spans="15:23" x14ac:dyDescent="0.3">
      <c r="O37"/>
      <c r="P37"/>
      <c r="Q37"/>
      <c r="R37"/>
      <c r="S37"/>
      <c r="T37"/>
      <c r="U37"/>
      <c r="V37"/>
      <c r="W37"/>
    </row>
    <row r="38" spans="15:23" x14ac:dyDescent="0.3">
      <c r="O38"/>
      <c r="P38"/>
      <c r="Q38"/>
      <c r="R38"/>
      <c r="S38"/>
      <c r="T38"/>
      <c r="U38"/>
      <c r="V38"/>
      <c r="W38"/>
    </row>
    <row r="39" spans="15:23" x14ac:dyDescent="0.3">
      <c r="O39"/>
      <c r="P39"/>
      <c r="Q39"/>
      <c r="R39"/>
      <c r="S39"/>
      <c r="T39"/>
      <c r="U39"/>
      <c r="V39"/>
      <c r="W39"/>
    </row>
    <row r="40" spans="15:23" x14ac:dyDescent="0.3">
      <c r="O40"/>
      <c r="P40"/>
      <c r="Q40"/>
      <c r="R40"/>
      <c r="S40"/>
      <c r="T40"/>
      <c r="U40"/>
      <c r="V40"/>
      <c r="W40"/>
    </row>
    <row r="41" spans="15:23" x14ac:dyDescent="0.3">
      <c r="O41"/>
      <c r="P41"/>
      <c r="Q41"/>
      <c r="R41"/>
      <c r="S41"/>
      <c r="T41"/>
      <c r="U41"/>
      <c r="V41"/>
      <c r="W41"/>
    </row>
    <row r="42" spans="15:23" x14ac:dyDescent="0.3">
      <c r="O42"/>
      <c r="P42"/>
      <c r="Q42"/>
      <c r="R42"/>
      <c r="S42"/>
      <c r="T42"/>
      <c r="U42"/>
      <c r="V42"/>
      <c r="W42"/>
    </row>
    <row r="43" spans="15:23" x14ac:dyDescent="0.3">
      <c r="O43"/>
      <c r="P43"/>
      <c r="Q43"/>
      <c r="R43"/>
      <c r="S43"/>
      <c r="T43"/>
      <c r="U43"/>
      <c r="V43"/>
      <c r="W43"/>
    </row>
    <row r="44" spans="15:23" x14ac:dyDescent="0.3">
      <c r="O44"/>
      <c r="P44"/>
      <c r="Q44"/>
      <c r="R44"/>
      <c r="S44"/>
      <c r="T44"/>
      <c r="U44"/>
      <c r="V44"/>
      <c r="W44"/>
    </row>
    <row r="45" spans="15:23" x14ac:dyDescent="0.3">
      <c r="O45"/>
      <c r="P45"/>
      <c r="Q45"/>
      <c r="R45"/>
      <c r="S45"/>
      <c r="T45"/>
      <c r="U45"/>
      <c r="V45"/>
      <c r="W45"/>
    </row>
    <row r="46" spans="15:23" x14ac:dyDescent="0.3">
      <c r="O46"/>
      <c r="P46"/>
      <c r="Q46"/>
      <c r="R46"/>
      <c r="S46"/>
      <c r="T46"/>
      <c r="U46"/>
      <c r="V46"/>
      <c r="W46"/>
    </row>
    <row r="47" spans="15:23" x14ac:dyDescent="0.3">
      <c r="O47"/>
      <c r="P47"/>
      <c r="Q47"/>
      <c r="R47"/>
      <c r="S47"/>
      <c r="T47"/>
      <c r="U47"/>
      <c r="V47"/>
      <c r="W47"/>
    </row>
    <row r="48" spans="15:23" x14ac:dyDescent="0.3">
      <c r="O48"/>
      <c r="P48"/>
      <c r="Q48"/>
      <c r="R48"/>
      <c r="S48"/>
      <c r="T48"/>
      <c r="U48"/>
      <c r="V48"/>
      <c r="W48"/>
    </row>
    <row r="49" spans="15:23" x14ac:dyDescent="0.3">
      <c r="O49"/>
      <c r="P49"/>
      <c r="Q49"/>
      <c r="R49"/>
      <c r="S49"/>
      <c r="T49"/>
      <c r="U49"/>
      <c r="V49"/>
      <c r="W49"/>
    </row>
    <row r="50" spans="15:23" x14ac:dyDescent="0.3">
      <c r="O50"/>
      <c r="P50"/>
      <c r="Q50"/>
      <c r="R50"/>
      <c r="S50"/>
      <c r="T50"/>
      <c r="U50"/>
      <c r="V50"/>
      <c r="W50"/>
    </row>
    <row r="51" spans="15:23" x14ac:dyDescent="0.3">
      <c r="O51"/>
      <c r="P51"/>
      <c r="Q51"/>
      <c r="R51"/>
      <c r="S51"/>
      <c r="T51"/>
      <c r="U51"/>
      <c r="V51"/>
      <c r="W51"/>
    </row>
    <row r="52" spans="15:23" x14ac:dyDescent="0.3">
      <c r="O52"/>
      <c r="P52"/>
      <c r="Q52"/>
      <c r="R52"/>
      <c r="S52"/>
      <c r="T52"/>
      <c r="U52"/>
      <c r="V52"/>
      <c r="W52"/>
    </row>
    <row r="53" spans="15:23" x14ac:dyDescent="0.3">
      <c r="O53"/>
      <c r="P53"/>
      <c r="Q53"/>
      <c r="R53"/>
      <c r="S53"/>
      <c r="T53"/>
      <c r="U53"/>
      <c r="V53"/>
      <c r="W53"/>
    </row>
    <row r="54" spans="15:23" x14ac:dyDescent="0.3">
      <c r="O54"/>
      <c r="P54"/>
      <c r="Q54"/>
      <c r="R54"/>
      <c r="S54"/>
      <c r="T54"/>
      <c r="U54"/>
      <c r="V54"/>
      <c r="W54"/>
    </row>
    <row r="55" spans="15:23" x14ac:dyDescent="0.3">
      <c r="O55"/>
      <c r="P55"/>
      <c r="Q55"/>
      <c r="R55"/>
      <c r="S55"/>
      <c r="T55"/>
      <c r="U55"/>
      <c r="V55"/>
      <c r="W55"/>
    </row>
    <row r="56" spans="15:23" x14ac:dyDescent="0.3">
      <c r="O56"/>
      <c r="P56"/>
      <c r="Q56"/>
      <c r="R56"/>
      <c r="S56"/>
      <c r="T56"/>
      <c r="U56"/>
      <c r="V56"/>
      <c r="W56"/>
    </row>
    <row r="57" spans="15:23" x14ac:dyDescent="0.3">
      <c r="O57"/>
      <c r="P57"/>
      <c r="Q57"/>
      <c r="R57"/>
      <c r="S57"/>
      <c r="T57"/>
      <c r="U57"/>
      <c r="V57"/>
      <c r="W57"/>
    </row>
    <row r="58" spans="15:23" x14ac:dyDescent="0.3">
      <c r="O58"/>
      <c r="P58"/>
      <c r="Q58"/>
      <c r="R58"/>
      <c r="S58"/>
      <c r="T58"/>
      <c r="U58"/>
      <c r="V58"/>
      <c r="W58"/>
    </row>
    <row r="59" spans="15:23" x14ac:dyDescent="0.3">
      <c r="O59"/>
      <c r="P59"/>
      <c r="Q59"/>
      <c r="R59"/>
      <c r="S59"/>
      <c r="T59"/>
      <c r="U59"/>
      <c r="V59"/>
      <c r="W59"/>
    </row>
    <row r="60" spans="15:23" x14ac:dyDescent="0.3">
      <c r="O60"/>
      <c r="P60"/>
      <c r="Q60"/>
      <c r="R60"/>
      <c r="S60"/>
      <c r="T60"/>
      <c r="U60"/>
      <c r="V60"/>
      <c r="W60"/>
    </row>
    <row r="61" spans="15:23" x14ac:dyDescent="0.3">
      <c r="O61"/>
      <c r="P61"/>
      <c r="Q61"/>
      <c r="R61"/>
      <c r="S61"/>
      <c r="T61"/>
      <c r="U61"/>
      <c r="V61"/>
      <c r="W61"/>
    </row>
    <row r="62" spans="15:23" x14ac:dyDescent="0.3">
      <c r="O62"/>
      <c r="P62"/>
      <c r="Q62"/>
      <c r="R62"/>
      <c r="S62"/>
      <c r="T62"/>
      <c r="U62"/>
      <c r="V62"/>
      <c r="W62"/>
    </row>
    <row r="63" spans="15:23" x14ac:dyDescent="0.3">
      <c r="O63"/>
      <c r="P63"/>
      <c r="Q63"/>
      <c r="R63"/>
      <c r="S63"/>
      <c r="T63"/>
      <c r="U63"/>
      <c r="V63"/>
      <c r="W63"/>
    </row>
    <row r="64" spans="15:23" x14ac:dyDescent="0.3">
      <c r="O64"/>
      <c r="P64"/>
      <c r="Q64"/>
      <c r="R64"/>
      <c r="S64"/>
      <c r="T64"/>
      <c r="U64"/>
      <c r="V64"/>
      <c r="W64"/>
    </row>
    <row r="65" spans="15:23" x14ac:dyDescent="0.3">
      <c r="O65"/>
      <c r="P65"/>
      <c r="Q65"/>
      <c r="R65"/>
      <c r="S65"/>
      <c r="T65"/>
      <c r="U65"/>
      <c r="V65"/>
      <c r="W65"/>
    </row>
    <row r="66" spans="15:23" x14ac:dyDescent="0.3">
      <c r="O66"/>
      <c r="P66"/>
      <c r="Q66"/>
      <c r="R66"/>
      <c r="S66"/>
      <c r="T66"/>
      <c r="U66"/>
      <c r="V66"/>
      <c r="W66"/>
    </row>
    <row r="67" spans="15:23" x14ac:dyDescent="0.3">
      <c r="O67"/>
      <c r="P67"/>
      <c r="Q67"/>
      <c r="R67"/>
      <c r="S67"/>
      <c r="T67"/>
      <c r="U67"/>
      <c r="V67"/>
      <c r="W67"/>
    </row>
    <row r="68" spans="15:23" x14ac:dyDescent="0.3">
      <c r="O68"/>
      <c r="P68"/>
      <c r="Q68"/>
      <c r="R68"/>
      <c r="S68"/>
      <c r="T68"/>
      <c r="U68"/>
      <c r="V68"/>
      <c r="W68"/>
    </row>
    <row r="69" spans="15:23" x14ac:dyDescent="0.3">
      <c r="O69"/>
      <c r="P69"/>
      <c r="Q69"/>
      <c r="R69"/>
      <c r="S69"/>
      <c r="T69"/>
      <c r="U69"/>
      <c r="V69"/>
      <c r="W69"/>
    </row>
    <row r="70" spans="15:23" x14ac:dyDescent="0.3">
      <c r="O70"/>
      <c r="P70"/>
      <c r="Q70"/>
      <c r="R70"/>
      <c r="S70"/>
      <c r="T70"/>
      <c r="U70"/>
      <c r="V70"/>
      <c r="W70"/>
    </row>
    <row r="71" spans="15:23" x14ac:dyDescent="0.3">
      <c r="O71"/>
      <c r="P71"/>
      <c r="Q71"/>
      <c r="R71"/>
      <c r="S71"/>
      <c r="T71"/>
      <c r="U71"/>
      <c r="V71"/>
      <c r="W71"/>
    </row>
    <row r="72" spans="15:23" x14ac:dyDescent="0.3">
      <c r="O72"/>
      <c r="P72"/>
      <c r="Q72"/>
      <c r="R72"/>
      <c r="S72"/>
      <c r="T72"/>
      <c r="U72"/>
      <c r="V72"/>
      <c r="W72"/>
    </row>
    <row r="73" spans="15:23" x14ac:dyDescent="0.3">
      <c r="O73"/>
      <c r="P73"/>
      <c r="Q73"/>
      <c r="R73"/>
      <c r="S73"/>
      <c r="T73"/>
      <c r="U73"/>
      <c r="V73"/>
      <c r="W73"/>
    </row>
    <row r="74" spans="15:23" x14ac:dyDescent="0.3">
      <c r="O74"/>
      <c r="P74"/>
      <c r="Q74"/>
      <c r="R74"/>
      <c r="S74"/>
      <c r="T74"/>
      <c r="U74"/>
      <c r="V74"/>
      <c r="W74"/>
    </row>
    <row r="75" spans="15:23" x14ac:dyDescent="0.3">
      <c r="O75"/>
      <c r="P75"/>
      <c r="Q75"/>
      <c r="R75"/>
      <c r="S75"/>
      <c r="T75"/>
      <c r="U75"/>
      <c r="V75"/>
      <c r="W75"/>
    </row>
    <row r="76" spans="15:23" x14ac:dyDescent="0.3">
      <c r="O76"/>
      <c r="P76"/>
      <c r="Q76"/>
      <c r="R76"/>
      <c r="S76"/>
      <c r="T76"/>
      <c r="U76"/>
      <c r="V76"/>
      <c r="W76"/>
    </row>
    <row r="77" spans="15:23" x14ac:dyDescent="0.3">
      <c r="O77"/>
      <c r="P77"/>
      <c r="Q77"/>
      <c r="R77"/>
      <c r="S77"/>
      <c r="T77"/>
      <c r="U77"/>
      <c r="V77"/>
      <c r="W77"/>
    </row>
    <row r="78" spans="15:23" x14ac:dyDescent="0.3">
      <c r="O78"/>
      <c r="P78"/>
      <c r="Q78"/>
      <c r="R78"/>
      <c r="S78"/>
      <c r="T78"/>
      <c r="U78"/>
      <c r="V78"/>
      <c r="W78"/>
    </row>
    <row r="79" spans="15:23" x14ac:dyDescent="0.3">
      <c r="O79"/>
      <c r="P79"/>
      <c r="Q79"/>
      <c r="R79"/>
      <c r="S79"/>
      <c r="T79"/>
      <c r="U79"/>
      <c r="V79"/>
      <c r="W79"/>
    </row>
    <row r="80" spans="15:23" x14ac:dyDescent="0.3">
      <c r="O80"/>
      <c r="P80"/>
      <c r="Q80"/>
      <c r="R80"/>
      <c r="S80"/>
      <c r="T80"/>
      <c r="U80"/>
      <c r="V80"/>
      <c r="W80"/>
    </row>
    <row r="81" spans="15:23" x14ac:dyDescent="0.3">
      <c r="O81"/>
      <c r="P81"/>
      <c r="Q81"/>
      <c r="R81"/>
      <c r="S81"/>
      <c r="T81"/>
      <c r="U81"/>
      <c r="V81"/>
      <c r="W81"/>
    </row>
    <row r="82" spans="15:23" x14ac:dyDescent="0.3">
      <c r="O82"/>
      <c r="P82"/>
      <c r="Q82"/>
      <c r="R82"/>
      <c r="S82"/>
      <c r="T82"/>
      <c r="U82"/>
      <c r="V82"/>
      <c r="W82"/>
    </row>
    <row r="83" spans="15:23" x14ac:dyDescent="0.3">
      <c r="O83"/>
      <c r="P83"/>
      <c r="Q83"/>
      <c r="R83"/>
      <c r="S83"/>
      <c r="T83"/>
      <c r="U83"/>
      <c r="V83"/>
      <c r="W83"/>
    </row>
    <row r="84" spans="15:23" x14ac:dyDescent="0.3">
      <c r="O84"/>
      <c r="P84"/>
      <c r="Q84"/>
      <c r="R84"/>
      <c r="S84"/>
      <c r="T84"/>
      <c r="U84"/>
      <c r="V84"/>
      <c r="W84"/>
    </row>
    <row r="85" spans="15:23" x14ac:dyDescent="0.3">
      <c r="O85"/>
      <c r="P85"/>
      <c r="Q85"/>
      <c r="R85"/>
      <c r="S85"/>
      <c r="T85"/>
      <c r="U85"/>
      <c r="V85"/>
      <c r="W85"/>
    </row>
    <row r="86" spans="15:23" x14ac:dyDescent="0.3">
      <c r="O86"/>
      <c r="P86"/>
      <c r="Q86"/>
      <c r="R86"/>
      <c r="S86"/>
      <c r="T86"/>
      <c r="U86"/>
      <c r="V86"/>
      <c r="W86"/>
    </row>
    <row r="87" spans="15:23" x14ac:dyDescent="0.3">
      <c r="O87"/>
      <c r="P87"/>
      <c r="Q87"/>
      <c r="R87"/>
      <c r="S87"/>
      <c r="T87"/>
      <c r="U87"/>
      <c r="V87"/>
      <c r="W87"/>
    </row>
    <row r="88" spans="15:23" x14ac:dyDescent="0.3">
      <c r="O88"/>
      <c r="P88"/>
      <c r="Q88"/>
      <c r="R88"/>
      <c r="S88"/>
      <c r="T88"/>
      <c r="U88"/>
      <c r="V88"/>
      <c r="W88"/>
    </row>
    <row r="89" spans="15:23" x14ac:dyDescent="0.3">
      <c r="O89"/>
      <c r="P89"/>
      <c r="Q89"/>
      <c r="R89"/>
      <c r="S89"/>
      <c r="T89"/>
      <c r="U89"/>
      <c r="V89"/>
      <c r="W89"/>
    </row>
    <row r="90" spans="15:23" x14ac:dyDescent="0.3">
      <c r="O90"/>
      <c r="P90"/>
      <c r="Q90"/>
      <c r="R90"/>
      <c r="S90"/>
      <c r="T90"/>
      <c r="U90"/>
      <c r="V90"/>
      <c r="W90"/>
    </row>
    <row r="91" spans="15:23" x14ac:dyDescent="0.3">
      <c r="O91"/>
      <c r="P91"/>
      <c r="Q91"/>
      <c r="R91"/>
      <c r="S91"/>
      <c r="T91"/>
      <c r="U91"/>
      <c r="V91"/>
      <c r="W91"/>
    </row>
    <row r="92" spans="15:23" x14ac:dyDescent="0.3">
      <c r="O92"/>
      <c r="P92"/>
      <c r="Q92"/>
      <c r="R92"/>
      <c r="S92"/>
      <c r="T92"/>
      <c r="U92"/>
      <c r="V92"/>
      <c r="W92"/>
    </row>
    <row r="93" spans="15:23" x14ac:dyDescent="0.3">
      <c r="O93"/>
      <c r="P93"/>
      <c r="Q93"/>
      <c r="R93"/>
      <c r="S93"/>
      <c r="T93"/>
      <c r="U93"/>
      <c r="V93"/>
      <c r="W93"/>
    </row>
    <row r="94" spans="15:23" x14ac:dyDescent="0.3">
      <c r="O94"/>
      <c r="P94"/>
      <c r="Q94"/>
      <c r="R94"/>
      <c r="S94"/>
      <c r="T94"/>
      <c r="U94"/>
      <c r="V94"/>
      <c r="W94"/>
    </row>
    <row r="95" spans="15:23" x14ac:dyDescent="0.3">
      <c r="O95"/>
      <c r="P95"/>
      <c r="Q95"/>
      <c r="R95"/>
      <c r="S95"/>
      <c r="T95"/>
      <c r="U95"/>
      <c r="V95"/>
      <c r="W95"/>
    </row>
    <row r="96" spans="15:23" x14ac:dyDescent="0.3">
      <c r="O96"/>
      <c r="P96"/>
      <c r="Q96"/>
      <c r="R96"/>
      <c r="S96"/>
      <c r="T96"/>
      <c r="U96"/>
      <c r="V96"/>
      <c r="W96"/>
    </row>
    <row r="97" spans="15:23" x14ac:dyDescent="0.3">
      <c r="O97"/>
      <c r="P97"/>
      <c r="Q97"/>
      <c r="R97"/>
      <c r="S97"/>
      <c r="T97"/>
      <c r="U97"/>
      <c r="V97"/>
      <c r="W97"/>
    </row>
    <row r="98" spans="15:23" x14ac:dyDescent="0.3">
      <c r="O98"/>
      <c r="P98"/>
      <c r="Q98"/>
      <c r="R98"/>
      <c r="S98"/>
      <c r="T98"/>
      <c r="U98"/>
      <c r="V98"/>
      <c r="W98"/>
    </row>
    <row r="99" spans="15:23" x14ac:dyDescent="0.3">
      <c r="O99"/>
      <c r="P99"/>
      <c r="Q99"/>
      <c r="R99"/>
      <c r="S99"/>
      <c r="T99"/>
      <c r="U99"/>
      <c r="V99"/>
      <c r="W99"/>
    </row>
    <row r="100" spans="15:23" x14ac:dyDescent="0.3">
      <c r="O100"/>
      <c r="P100"/>
      <c r="Q100"/>
      <c r="R100"/>
      <c r="S100"/>
      <c r="T100"/>
      <c r="U100"/>
      <c r="V100"/>
      <c r="W100"/>
    </row>
    <row r="101" spans="15:23" x14ac:dyDescent="0.3">
      <c r="O101"/>
      <c r="P101"/>
      <c r="Q101"/>
      <c r="R101"/>
      <c r="S101"/>
      <c r="T101"/>
      <c r="U101"/>
      <c r="V101"/>
      <c r="W101"/>
    </row>
    <row r="102" spans="15:23" x14ac:dyDescent="0.3">
      <c r="O102"/>
      <c r="P102"/>
      <c r="Q102"/>
      <c r="R102"/>
      <c r="S102"/>
      <c r="T102"/>
      <c r="U102"/>
      <c r="V102"/>
      <c r="W102"/>
    </row>
    <row r="103" spans="15:23" x14ac:dyDescent="0.3">
      <c r="O103"/>
      <c r="P103"/>
      <c r="Q103"/>
      <c r="R103"/>
      <c r="S103"/>
      <c r="T103"/>
      <c r="U103"/>
      <c r="V103"/>
      <c r="W103"/>
    </row>
    <row r="104" spans="15:23" x14ac:dyDescent="0.3">
      <c r="O104"/>
      <c r="P104"/>
      <c r="Q104"/>
      <c r="R104"/>
      <c r="S104"/>
      <c r="T104"/>
      <c r="U104"/>
      <c r="V104"/>
      <c r="W104"/>
    </row>
    <row r="105" spans="15:23" x14ac:dyDescent="0.3">
      <c r="O105"/>
      <c r="P105"/>
      <c r="Q105"/>
      <c r="R105"/>
      <c r="S105"/>
      <c r="T105"/>
      <c r="U105"/>
      <c r="V105"/>
      <c r="W105"/>
    </row>
    <row r="106" spans="15:23" x14ac:dyDescent="0.3">
      <c r="O106"/>
      <c r="P106"/>
      <c r="Q106"/>
      <c r="R106"/>
      <c r="S106"/>
      <c r="T106"/>
      <c r="U106"/>
      <c r="V106"/>
      <c r="W106"/>
    </row>
    <row r="107" spans="15:23" x14ac:dyDescent="0.3">
      <c r="O107"/>
      <c r="P107"/>
      <c r="Q107"/>
      <c r="R107"/>
      <c r="S107"/>
      <c r="T107"/>
      <c r="U107"/>
      <c r="V107"/>
      <c r="W107"/>
    </row>
    <row r="108" spans="15:23" x14ac:dyDescent="0.3">
      <c r="O108"/>
      <c r="P108"/>
      <c r="Q108"/>
      <c r="R108"/>
      <c r="S108"/>
      <c r="T108"/>
      <c r="U108"/>
      <c r="V108"/>
      <c r="W108"/>
    </row>
    <row r="109" spans="15:23" x14ac:dyDescent="0.3">
      <c r="O109"/>
      <c r="P109"/>
      <c r="Q109"/>
      <c r="R109"/>
      <c r="S109"/>
      <c r="T109"/>
      <c r="U109"/>
      <c r="V109"/>
      <c r="W109"/>
    </row>
    <row r="110" spans="15:23" x14ac:dyDescent="0.3">
      <c r="O110"/>
      <c r="P110"/>
      <c r="Q110"/>
      <c r="R110"/>
      <c r="S110"/>
      <c r="T110"/>
      <c r="U110"/>
      <c r="V110"/>
      <c r="W110"/>
    </row>
    <row r="111" spans="15:23" x14ac:dyDescent="0.3">
      <c r="O111"/>
      <c r="P111"/>
      <c r="Q111"/>
      <c r="R111"/>
      <c r="S111"/>
      <c r="T111"/>
      <c r="U111"/>
      <c r="V111"/>
      <c r="W111"/>
    </row>
    <row r="112" spans="15:23" x14ac:dyDescent="0.3">
      <c r="O112"/>
      <c r="P112"/>
      <c r="Q112"/>
      <c r="R112"/>
      <c r="S112"/>
      <c r="T112"/>
      <c r="U112"/>
      <c r="V112"/>
      <c r="W112"/>
    </row>
    <row r="113" spans="15:23" x14ac:dyDescent="0.3">
      <c r="O113"/>
      <c r="P113"/>
      <c r="Q113"/>
      <c r="R113"/>
      <c r="S113"/>
      <c r="T113"/>
      <c r="U113"/>
      <c r="V113"/>
      <c r="W113"/>
    </row>
    <row r="114" spans="15:23" x14ac:dyDescent="0.3">
      <c r="O114"/>
      <c r="P114"/>
      <c r="Q114"/>
      <c r="R114"/>
      <c r="S114"/>
      <c r="T114"/>
      <c r="U114"/>
      <c r="V114"/>
      <c r="W114"/>
    </row>
    <row r="115" spans="15:23" x14ac:dyDescent="0.3">
      <c r="O115"/>
      <c r="P115"/>
      <c r="Q115"/>
      <c r="R115"/>
      <c r="S115"/>
      <c r="T115"/>
      <c r="U115"/>
      <c r="V115"/>
      <c r="W115"/>
    </row>
    <row r="116" spans="15:23" x14ac:dyDescent="0.3">
      <c r="O116"/>
      <c r="P116"/>
      <c r="Q116"/>
      <c r="R116"/>
      <c r="S116"/>
      <c r="T116"/>
      <c r="U116"/>
      <c r="V116"/>
      <c r="W116"/>
    </row>
    <row r="117" spans="15:23" x14ac:dyDescent="0.3">
      <c r="O117"/>
      <c r="P117"/>
      <c r="Q117"/>
      <c r="R117"/>
      <c r="S117"/>
      <c r="T117"/>
      <c r="U117"/>
      <c r="V117"/>
      <c r="W117"/>
    </row>
    <row r="118" spans="15:23" x14ac:dyDescent="0.3">
      <c r="O118"/>
      <c r="P118"/>
      <c r="Q118"/>
      <c r="R118"/>
      <c r="S118"/>
      <c r="T118"/>
      <c r="U118"/>
      <c r="V118"/>
      <c r="W118"/>
    </row>
    <row r="119" spans="15:23" x14ac:dyDescent="0.3">
      <c r="O119"/>
      <c r="P119"/>
      <c r="Q119"/>
      <c r="R119"/>
      <c r="S119"/>
      <c r="T119"/>
      <c r="U119"/>
      <c r="V119"/>
      <c r="W119"/>
    </row>
    <row r="120" spans="15:23" x14ac:dyDescent="0.3">
      <c r="O120"/>
      <c r="P120"/>
      <c r="Q120"/>
      <c r="R120"/>
      <c r="S120"/>
      <c r="T120"/>
      <c r="U120"/>
      <c r="V120"/>
      <c r="W120"/>
    </row>
    <row r="121" spans="15:23" x14ac:dyDescent="0.3">
      <c r="O121"/>
      <c r="P121"/>
      <c r="Q121"/>
      <c r="R121"/>
      <c r="S121"/>
      <c r="T121"/>
      <c r="U121"/>
      <c r="V121"/>
      <c r="W121"/>
    </row>
    <row r="122" spans="15:23" x14ac:dyDescent="0.3">
      <c r="O122"/>
      <c r="P122"/>
      <c r="Q122"/>
      <c r="R122"/>
      <c r="S122"/>
      <c r="T122"/>
      <c r="U122"/>
      <c r="V122"/>
      <c r="W122"/>
    </row>
    <row r="123" spans="15:23" x14ac:dyDescent="0.3">
      <c r="O123"/>
      <c r="P123"/>
      <c r="Q123"/>
      <c r="R123"/>
      <c r="S123"/>
      <c r="T123"/>
      <c r="U123"/>
      <c r="V123"/>
      <c r="W123"/>
    </row>
    <row r="124" spans="15:23" x14ac:dyDescent="0.3">
      <c r="O124"/>
      <c r="P124"/>
      <c r="Q124"/>
      <c r="R124"/>
      <c r="S124"/>
      <c r="T124"/>
      <c r="U124"/>
      <c r="V124"/>
      <c r="W124"/>
    </row>
  </sheetData>
  <mergeCells count="4">
    <mergeCell ref="A26:K26"/>
    <mergeCell ref="A27:K27"/>
    <mergeCell ref="A2:N2"/>
    <mergeCell ref="A1:N1"/>
  </mergeCells>
  <hyperlinks>
    <hyperlink ref="A1" location="Contents!A1" display="Back to contents" xr:uid="{9C333EB8-97BE-4038-A05A-834B428CAC10}"/>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BF61C9-6A3F-4E4E-B2BB-114C1CD453F9}">
  <dimension ref="A1:H36"/>
  <sheetViews>
    <sheetView showGridLines="0" workbookViewId="0">
      <selection sqref="A1:D1"/>
    </sheetView>
  </sheetViews>
  <sheetFormatPr defaultColWidth="8.5546875" defaultRowHeight="14.4" x14ac:dyDescent="0.3"/>
  <cols>
    <col min="1" max="1" width="10.5546875" customWidth="1"/>
    <col min="2" max="2" width="19.6640625" bestFit="1" customWidth="1"/>
    <col min="3" max="3" width="53.33203125" bestFit="1" customWidth="1"/>
    <col min="4" max="4" width="48.6640625" bestFit="1" customWidth="1"/>
    <col min="5" max="5" width="13.33203125" customWidth="1"/>
    <col min="6" max="6" width="33.44140625" bestFit="1" customWidth="1"/>
    <col min="7" max="7" width="14.109375" bestFit="1" customWidth="1"/>
  </cols>
  <sheetData>
    <row r="1" spans="1:8" x14ac:dyDescent="0.3">
      <c r="A1" s="263" t="s">
        <v>18</v>
      </c>
      <c r="B1" s="263"/>
      <c r="C1" s="263"/>
      <c r="D1" s="263"/>
    </row>
    <row r="2" spans="1:8" ht="39" customHeight="1" x14ac:dyDescent="0.35">
      <c r="A2" s="250" t="s">
        <v>240</v>
      </c>
      <c r="B2" s="250"/>
      <c r="C2" s="250"/>
      <c r="D2" s="250"/>
    </row>
    <row r="3" spans="1:8" x14ac:dyDescent="0.3">
      <c r="A3" s="4" t="s">
        <v>19</v>
      </c>
      <c r="B3" s="4" t="s">
        <v>190</v>
      </c>
      <c r="C3" s="4" t="s">
        <v>180</v>
      </c>
      <c r="D3" s="4" t="s">
        <v>179</v>
      </c>
    </row>
    <row r="4" spans="1:8" x14ac:dyDescent="0.3">
      <c r="A4" s="13">
        <v>2016</v>
      </c>
      <c r="B4" s="223">
        <v>1.3</v>
      </c>
      <c r="C4" s="68">
        <v>137.04737031355037</v>
      </c>
      <c r="D4" s="68">
        <v>143.7259578033229</v>
      </c>
    </row>
    <row r="5" spans="1:8" x14ac:dyDescent="0.3">
      <c r="A5" s="13">
        <v>2017</v>
      </c>
      <c r="B5" s="223">
        <v>4</v>
      </c>
      <c r="C5" s="68">
        <v>170.31738192862232</v>
      </c>
      <c r="D5" s="68">
        <v>188.05565433928683</v>
      </c>
    </row>
    <row r="6" spans="1:8" x14ac:dyDescent="0.3">
      <c r="A6" s="13">
        <v>2018</v>
      </c>
      <c r="B6" s="223">
        <v>4.9000000000000004</v>
      </c>
      <c r="C6" s="68">
        <v>154.09852834291704</v>
      </c>
      <c r="D6" s="68">
        <v>153.29660099495945</v>
      </c>
    </row>
    <row r="7" spans="1:8" x14ac:dyDescent="0.3">
      <c r="A7" s="13">
        <v>2019</v>
      </c>
      <c r="B7" s="223">
        <v>2.4</v>
      </c>
      <c r="C7" s="68">
        <v>125.23324204490714</v>
      </c>
      <c r="D7" s="68">
        <v>121.12415408538425</v>
      </c>
    </row>
    <row r="8" spans="1:8" x14ac:dyDescent="0.3">
      <c r="A8" s="13">
        <v>2020</v>
      </c>
      <c r="B8" s="223">
        <v>3.2</v>
      </c>
      <c r="C8" s="68">
        <v>78.85033525167043</v>
      </c>
      <c r="D8" s="68">
        <v>80.959955556042985</v>
      </c>
    </row>
    <row r="9" spans="1:8" x14ac:dyDescent="0.3">
      <c r="A9" s="13">
        <v>2021</v>
      </c>
      <c r="B9" s="223">
        <v>3.2</v>
      </c>
      <c r="C9" s="68">
        <v>76.903343218819458</v>
      </c>
      <c r="D9" s="68">
        <v>82.757588306023933</v>
      </c>
    </row>
    <row r="10" spans="1:8" x14ac:dyDescent="0.3">
      <c r="A10" s="13">
        <v>2022</v>
      </c>
      <c r="B10" s="223">
        <v>4.5</v>
      </c>
      <c r="C10" s="68">
        <v>182.94186427697414</v>
      </c>
      <c r="D10" s="68">
        <v>174.27644149287431</v>
      </c>
    </row>
    <row r="11" spans="1:8" x14ac:dyDescent="0.3">
      <c r="A11" s="13">
        <v>2023</v>
      </c>
      <c r="B11" s="223">
        <v>1.5</v>
      </c>
      <c r="C11" s="68">
        <v>107.62803743358313</v>
      </c>
      <c r="D11" s="135">
        <v>93.750112072754263</v>
      </c>
    </row>
    <row r="14" spans="1:8" x14ac:dyDescent="0.3">
      <c r="B14" s="23"/>
      <c r="H14" s="64"/>
    </row>
    <row r="18" spans="2:2" x14ac:dyDescent="0.3">
      <c r="B18" s="23"/>
    </row>
    <row r="35" spans="1:7" ht="63.75" customHeight="1" x14ac:dyDescent="0.3">
      <c r="A35" s="257" t="s">
        <v>241</v>
      </c>
      <c r="B35" s="257"/>
      <c r="C35" s="257"/>
      <c r="D35" s="257"/>
      <c r="E35" s="257"/>
      <c r="F35" s="84"/>
      <c r="G35" s="84"/>
    </row>
    <row r="36" spans="1:7" ht="78.599999999999994" customHeight="1" x14ac:dyDescent="0.3">
      <c r="A36" s="261" t="s">
        <v>301</v>
      </c>
      <c r="B36" s="261"/>
      <c r="C36" s="261"/>
      <c r="D36" s="261"/>
      <c r="E36" s="261"/>
      <c r="F36" s="85"/>
      <c r="G36" s="85"/>
    </row>
  </sheetData>
  <mergeCells count="4">
    <mergeCell ref="A35:E35"/>
    <mergeCell ref="A36:E36"/>
    <mergeCell ref="A2:D2"/>
    <mergeCell ref="A1:D1"/>
  </mergeCells>
  <hyperlinks>
    <hyperlink ref="A1" location="Contents!A1" display="Back to contents" xr:uid="{68D70032-6CA5-49F2-897B-8032710B193F}"/>
  </hyperlinks>
  <pageMargins left="0.7" right="0.7" top="0.75" bottom="0.75" header="0.3" footer="0.3"/>
  <pageSetup paperSize="9"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37A69F-F55C-42E9-B963-AE85BC39A78A}">
  <sheetPr codeName="Sheet19"/>
  <dimension ref="A1:C37"/>
  <sheetViews>
    <sheetView showGridLines="0" tabSelected="1" workbookViewId="0">
      <selection sqref="A1:C1"/>
    </sheetView>
  </sheetViews>
  <sheetFormatPr defaultColWidth="8.5546875" defaultRowHeight="14.4" x14ac:dyDescent="0.3"/>
  <cols>
    <col min="1" max="1" width="18.44140625" customWidth="1"/>
    <col min="2" max="2" width="121.33203125" bestFit="1" customWidth="1"/>
    <col min="3" max="3" width="33.33203125" customWidth="1"/>
    <col min="4" max="4" width="43.33203125" bestFit="1" customWidth="1"/>
  </cols>
  <sheetData>
    <row r="1" spans="1:3" ht="25.8" x14ac:dyDescent="0.5">
      <c r="A1" s="236" t="s">
        <v>174</v>
      </c>
      <c r="B1" s="236"/>
      <c r="C1" s="236"/>
    </row>
    <row r="2" spans="1:3" ht="15.6" x14ac:dyDescent="0.3">
      <c r="A2" s="239" t="s">
        <v>175</v>
      </c>
      <c r="B2" s="239"/>
      <c r="C2" s="239"/>
    </row>
    <row r="3" spans="1:3" ht="14.85" customHeight="1" x14ac:dyDescent="0.3">
      <c r="A3" s="238" t="s">
        <v>133</v>
      </c>
      <c r="B3" s="238"/>
      <c r="C3" s="238"/>
    </row>
    <row r="4" spans="1:3" ht="14.85" customHeight="1" x14ac:dyDescent="0.3">
      <c r="A4" s="237" t="s">
        <v>0</v>
      </c>
      <c r="B4" s="237"/>
      <c r="C4" s="237"/>
    </row>
    <row r="5" spans="1:3" x14ac:dyDescent="0.3">
      <c r="A5" s="4" t="s">
        <v>134</v>
      </c>
      <c r="B5" s="4" t="s">
        <v>1</v>
      </c>
      <c r="C5" s="4" t="s">
        <v>2</v>
      </c>
    </row>
    <row r="6" spans="1:3" x14ac:dyDescent="0.3">
      <c r="A6" s="13"/>
      <c r="B6" s="13" t="s">
        <v>3</v>
      </c>
    </row>
    <row r="7" spans="1:3" x14ac:dyDescent="0.3">
      <c r="A7" s="51" t="s">
        <v>4</v>
      </c>
      <c r="B7" s="133" t="s">
        <v>127</v>
      </c>
      <c r="C7" s="134" t="s">
        <v>214</v>
      </c>
    </row>
    <row r="8" spans="1:3" x14ac:dyDescent="0.3">
      <c r="A8" s="52" t="s">
        <v>5</v>
      </c>
      <c r="B8" s="132" t="s">
        <v>104</v>
      </c>
      <c r="C8" s="132" t="s">
        <v>214</v>
      </c>
    </row>
    <row r="9" spans="1:3" x14ac:dyDescent="0.3">
      <c r="A9" s="52" t="s">
        <v>6</v>
      </c>
      <c r="B9" s="133" t="s">
        <v>101</v>
      </c>
      <c r="C9" t="s">
        <v>214</v>
      </c>
    </row>
    <row r="10" spans="1:3" x14ac:dyDescent="0.3">
      <c r="A10" s="52" t="s">
        <v>7</v>
      </c>
      <c r="B10" s="132" t="s">
        <v>129</v>
      </c>
      <c r="C10" s="132" t="s">
        <v>214</v>
      </c>
    </row>
    <row r="11" spans="1:3" x14ac:dyDescent="0.3">
      <c r="A11" s="15" t="s">
        <v>8</v>
      </c>
      <c r="B11" s="133" t="s">
        <v>118</v>
      </c>
      <c r="C11" s="133" t="s">
        <v>215</v>
      </c>
    </row>
    <row r="12" spans="1:3" x14ac:dyDescent="0.3">
      <c r="A12" s="15" t="s">
        <v>9</v>
      </c>
      <c r="B12" s="132" t="s">
        <v>102</v>
      </c>
      <c r="C12" s="132" t="s">
        <v>214</v>
      </c>
    </row>
    <row r="13" spans="1:3" x14ac:dyDescent="0.3">
      <c r="A13" s="15" t="s">
        <v>103</v>
      </c>
      <c r="B13" s="134" t="s">
        <v>105</v>
      </c>
      <c r="C13" s="134" t="s">
        <v>222</v>
      </c>
    </row>
    <row r="14" spans="1:3" x14ac:dyDescent="0.3">
      <c r="A14" s="53"/>
      <c r="B14" s="13" t="s">
        <v>195</v>
      </c>
    </row>
    <row r="15" spans="1:3" x14ac:dyDescent="0.3">
      <c r="A15" s="15" t="s">
        <v>10</v>
      </c>
      <c r="B15" t="s">
        <v>268</v>
      </c>
      <c r="C15" t="s">
        <v>223</v>
      </c>
    </row>
    <row r="16" spans="1:3" x14ac:dyDescent="0.3">
      <c r="A16" s="15" t="s">
        <v>11</v>
      </c>
      <c r="B16" s="132" t="s">
        <v>226</v>
      </c>
      <c r="C16" s="132" t="s">
        <v>227</v>
      </c>
    </row>
    <row r="17" spans="1:3" x14ac:dyDescent="0.3">
      <c r="A17" s="53"/>
      <c r="B17" s="13" t="s">
        <v>196</v>
      </c>
    </row>
    <row r="18" spans="1:3" x14ac:dyDescent="0.3">
      <c r="A18" s="173" t="s">
        <v>12</v>
      </c>
      <c r="B18" s="132" t="s">
        <v>108</v>
      </c>
      <c r="C18" s="133" t="s">
        <v>214</v>
      </c>
    </row>
    <row r="19" spans="1:3" x14ac:dyDescent="0.3">
      <c r="A19" s="173" t="s">
        <v>78</v>
      </c>
      <c r="B19" t="s">
        <v>272</v>
      </c>
      <c r="C19" s="133" t="s">
        <v>229</v>
      </c>
    </row>
    <row r="20" spans="1:3" x14ac:dyDescent="0.3">
      <c r="A20" s="15" t="s">
        <v>79</v>
      </c>
      <c r="B20" s="132" t="s">
        <v>230</v>
      </c>
      <c r="C20" s="133" t="s">
        <v>231</v>
      </c>
    </row>
    <row r="21" spans="1:3" x14ac:dyDescent="0.3">
      <c r="A21" s="15" t="s">
        <v>109</v>
      </c>
      <c r="B21" t="s">
        <v>232</v>
      </c>
      <c r="C21" s="133" t="s">
        <v>214</v>
      </c>
    </row>
    <row r="22" spans="1:3" x14ac:dyDescent="0.3">
      <c r="A22" s="15" t="s">
        <v>110</v>
      </c>
      <c r="B22" t="s">
        <v>107</v>
      </c>
      <c r="C22" s="133" t="s">
        <v>239</v>
      </c>
    </row>
    <row r="23" spans="1:3" x14ac:dyDescent="0.3">
      <c r="A23" s="15" t="s">
        <v>111</v>
      </c>
      <c r="B23" s="134" t="s">
        <v>106</v>
      </c>
      <c r="C23" s="133" t="s">
        <v>215</v>
      </c>
    </row>
    <row r="24" spans="1:3" x14ac:dyDescent="0.3">
      <c r="A24" s="15" t="s">
        <v>112</v>
      </c>
      <c r="B24" s="133" t="s">
        <v>242</v>
      </c>
      <c r="C24" s="133" t="s">
        <v>243</v>
      </c>
    </row>
    <row r="25" spans="1:3" x14ac:dyDescent="0.3">
      <c r="A25" s="53"/>
      <c r="B25" s="13" t="s">
        <v>197</v>
      </c>
    </row>
    <row r="26" spans="1:3" x14ac:dyDescent="0.3">
      <c r="A26" s="15" t="s">
        <v>199</v>
      </c>
      <c r="B26" t="s">
        <v>251</v>
      </c>
      <c r="C26" t="s">
        <v>252</v>
      </c>
    </row>
    <row r="27" spans="1:3" x14ac:dyDescent="0.3">
      <c r="A27" s="15" t="s">
        <v>200</v>
      </c>
      <c r="B27" t="s">
        <v>124</v>
      </c>
      <c r="C27" s="133" t="s">
        <v>253</v>
      </c>
    </row>
    <row r="28" spans="1:3" x14ac:dyDescent="0.3">
      <c r="A28" s="15" t="s">
        <v>201</v>
      </c>
      <c r="B28" t="s">
        <v>255</v>
      </c>
      <c r="C28" t="s">
        <v>214</v>
      </c>
    </row>
    <row r="29" spans="1:3" x14ac:dyDescent="0.3">
      <c r="A29" s="15" t="s">
        <v>202</v>
      </c>
      <c r="B29" t="s">
        <v>256</v>
      </c>
      <c r="C29" t="s">
        <v>257</v>
      </c>
    </row>
    <row r="30" spans="1:3" x14ac:dyDescent="0.3">
      <c r="A30" s="15" t="s">
        <v>203</v>
      </c>
      <c r="B30" s="132" t="s">
        <v>254</v>
      </c>
      <c r="C30" s="132" t="s">
        <v>214</v>
      </c>
    </row>
    <row r="31" spans="1:3" x14ac:dyDescent="0.3">
      <c r="A31" s="15" t="s">
        <v>204</v>
      </c>
      <c r="B31" t="s">
        <v>132</v>
      </c>
      <c r="C31" t="s">
        <v>214</v>
      </c>
    </row>
    <row r="32" spans="1:3" x14ac:dyDescent="0.3">
      <c r="A32" s="15" t="s">
        <v>205</v>
      </c>
      <c r="B32" t="s">
        <v>113</v>
      </c>
      <c r="C32" t="s">
        <v>259</v>
      </c>
    </row>
    <row r="33" spans="1:3" x14ac:dyDescent="0.3">
      <c r="A33" s="15" t="s">
        <v>206</v>
      </c>
      <c r="B33" t="s">
        <v>114</v>
      </c>
      <c r="C33" t="s">
        <v>214</v>
      </c>
    </row>
    <row r="34" spans="1:3" x14ac:dyDescent="0.3">
      <c r="A34" s="173" t="s">
        <v>207</v>
      </c>
      <c r="B34" s="132" t="s">
        <v>262</v>
      </c>
      <c r="C34" t="s">
        <v>214</v>
      </c>
    </row>
    <row r="35" spans="1:3" x14ac:dyDescent="0.3">
      <c r="A35" s="15" t="s">
        <v>208</v>
      </c>
      <c r="B35" t="s">
        <v>282</v>
      </c>
      <c r="C35" t="s">
        <v>283</v>
      </c>
    </row>
    <row r="36" spans="1:3" x14ac:dyDescent="0.3">
      <c r="A36" s="229"/>
      <c r="B36" s="13" t="s">
        <v>198</v>
      </c>
    </row>
    <row r="37" spans="1:3" x14ac:dyDescent="0.3">
      <c r="A37" s="232" t="s">
        <v>263</v>
      </c>
      <c r="B37" t="s">
        <v>209</v>
      </c>
      <c r="C37" t="s">
        <v>264</v>
      </c>
    </row>
  </sheetData>
  <mergeCells count="4">
    <mergeCell ref="A1:C1"/>
    <mergeCell ref="A4:C4"/>
    <mergeCell ref="A3:C3"/>
    <mergeCell ref="A2:C2"/>
  </mergeCells>
  <phoneticPr fontId="6" type="noConversion"/>
  <hyperlinks>
    <hyperlink ref="A3" r:id="rId1" display="A description/explanation of all acronyms can be found in the Clean Energy Regulator Glossary." xr:uid="{A4894C6F-E7CF-45AE-A134-3A6505508904}"/>
    <hyperlink ref="A7" location="'Figure 1.1'!A1" display="'Figure 1.1'!A1" xr:uid="{E98E946C-4408-41A0-910C-790AC1E8F61A}"/>
    <hyperlink ref="A10" location="'Figure 1.4'!A1" display="Figure 1.4" xr:uid="{650A3D2F-2753-45B8-B7FC-2E8C38A00122}"/>
    <hyperlink ref="A18" location="'Figure 3.1'!A1" display="Figure 3.1" xr:uid="{90BB8A42-C13F-4425-9E5C-718A14F27C1D}"/>
    <hyperlink ref="A19" location="'Figure 3.2'!A1" display="Figure 3.2" xr:uid="{530F7F05-9A1C-47D0-B90F-542CCD9290A6}"/>
    <hyperlink ref="A11" location="'Figure 1.5'!A1" display="Figure 1.5" xr:uid="{7EE95C96-3270-473E-8AA1-795B556FB6C8}"/>
    <hyperlink ref="A9" location="'Figure 1.3'!A1" display="Figure 1.3" xr:uid="{FE591F0C-977A-4B44-872C-22C653A58C11}"/>
    <hyperlink ref="A20" location="'Figure 3.3'!A1" display="Figure 3.3" xr:uid="{1EA0A70A-5441-48B3-A96B-1EE29A738155}"/>
    <hyperlink ref="A21" location="'Figure 3.4'!A1" display="Figure 3.4" xr:uid="{BD4206A1-E869-49D2-AEF7-D64AE192709E}"/>
    <hyperlink ref="A22" location="'Figure 3.5'!A1" display="Figure 3.5" xr:uid="{A1868A94-C8C8-4AA2-B569-813982407560}"/>
    <hyperlink ref="A29" location="'Figure 4.4'!A1" display="Figure 4.4" xr:uid="{6D9EDB75-8D92-4557-8767-BB701CC2D8F9}"/>
    <hyperlink ref="A28" location="'Figure 4.3'!A1" display="Figure 4.3" xr:uid="{2DF9AA59-853A-4A5F-A1A5-10B7C1CB7F9F}"/>
    <hyperlink ref="A13" location="'Figure 1.7'!A1" display="Figure 1.7" xr:uid="{DDFB76C1-5759-432E-8F24-A6B818FA5E2D}"/>
    <hyperlink ref="A26" location="'Figure 4.1'!A1" display="Figure 4.1" xr:uid="{D3BC308E-1646-476B-80B7-15A0EBB7039F}"/>
    <hyperlink ref="A8" location="'Figure 1.2'!A1" display="Figure 1.2 " xr:uid="{34B8EA08-1F95-49D7-9768-1FE6F443A9A0}"/>
    <hyperlink ref="A3:C3" r:id="rId2" display="A description/explanation of all acronyms can be found in the Clean Energy Regulator Glossary." xr:uid="{EED1C245-B3C4-4B8A-93C3-25DBC9ABE3E9}"/>
    <hyperlink ref="A12" location="'Figure 1.6'!A1" display="Figure 1.6" xr:uid="{EE79F01B-6CDA-4123-A452-A504375911C1}"/>
    <hyperlink ref="A23" location="'Figure 3.6'!A1" display="Figure 3.6" xr:uid="{2DFD4C3B-1672-4952-A0FD-C9CDBE61D26B}"/>
    <hyperlink ref="A24" location="'Figure 3.7'!A1" display="Figure 3.7" xr:uid="{6207E7F4-899C-433E-B4EF-9C3659A3C4AB}"/>
    <hyperlink ref="A27" location="'Figure 4.2'!A1" display="Figure 4.2" xr:uid="{808853FF-F78B-422B-9E28-9E6504E219AF}"/>
    <hyperlink ref="A30:A32" location="'Figure 3.4'!A1" display="Figure 3.3" xr:uid="{379041E4-F5E0-44A5-8576-FBD925FEFF50}"/>
    <hyperlink ref="A30" location="'Figure 4.5'!A1" display="Figure 4.5" xr:uid="{89445D00-7422-4A36-9B0E-58BF05052489}"/>
    <hyperlink ref="A31" location="'Figure 4.6'!A1" display="Figure 4.6" xr:uid="{E3F88278-070C-422F-AEDF-077A0EBD6DDD}"/>
    <hyperlink ref="A32" location="'Figure 4.7'!A1" display="Figure 4.7" xr:uid="{AC1FF1D5-770B-46AB-BD1C-CDB1F01D20C1}"/>
    <hyperlink ref="A33" location="'Figure 4.8'!A1" display="Figure 4.8" xr:uid="{32C0C47C-3AA1-4A8F-8821-E92E454458D9}"/>
    <hyperlink ref="A35" location="'Table 4.1'!A1" display="Table 4.1" xr:uid="{3EF945C9-DAA5-49EE-B66B-19892FAF07F1}"/>
    <hyperlink ref="A34" location="'Figure 4.9'!A1" display="Figure 4.9" xr:uid="{D8544361-C21F-4172-B18D-836C80240C8D}"/>
    <hyperlink ref="A15" location="'Figure 2.1'!A1" display="Figure 2.1" xr:uid="{C85A3093-D972-4B6E-A6AF-228D93A65008}"/>
    <hyperlink ref="A16" location="'Figure 2.2'!A1" display="Figure 2.2" xr:uid="{E137B7A3-A5B9-4B19-A30E-9FEF94736F73}"/>
    <hyperlink ref="A37" location="'Figure 5.1'!A1" display="Figure 5.1" xr:uid="{B2F981CC-34AD-4A71-A7FB-83811133C1D9}"/>
  </hyperlinks>
  <pageMargins left="0.7" right="0.7" top="0.75" bottom="0.75" header="0.3" footer="0.3"/>
  <pageSetup paperSize="9" orientation="portrait" r:id="rId3"/>
  <tableParts count="1">
    <tablePart r:id="rId4"/>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D24793-141A-4CFC-B5B4-0D584DE4A9DB}">
  <sheetPr codeName="Sheet28"/>
  <dimension ref="A1:H82"/>
  <sheetViews>
    <sheetView showGridLines="0" workbookViewId="0">
      <selection sqref="A1:E1"/>
    </sheetView>
  </sheetViews>
  <sheetFormatPr defaultColWidth="28.88671875" defaultRowHeight="14.4" x14ac:dyDescent="0.3"/>
  <cols>
    <col min="1" max="2" width="17.6640625" customWidth="1"/>
    <col min="3" max="3" width="24.5546875" customWidth="1"/>
    <col min="4" max="4" width="17.33203125" customWidth="1"/>
    <col min="5" max="5" width="30" customWidth="1"/>
  </cols>
  <sheetData>
    <row r="1" spans="1:8" x14ac:dyDescent="0.3">
      <c r="A1" s="243" t="s">
        <v>18</v>
      </c>
      <c r="B1" s="243"/>
      <c r="C1" s="243"/>
      <c r="D1" s="243"/>
      <c r="E1" s="243"/>
    </row>
    <row r="2" spans="1:8" ht="38.4" customHeight="1" x14ac:dyDescent="0.3">
      <c r="A2" s="264" t="s">
        <v>244</v>
      </c>
      <c r="B2" s="264"/>
      <c r="C2" s="264"/>
      <c r="D2" s="264"/>
      <c r="E2" s="264"/>
    </row>
    <row r="3" spans="1:8" s="128" customFormat="1" ht="33" customHeight="1" thickBot="1" x14ac:dyDescent="0.35">
      <c r="A3" s="215" t="s">
        <v>25</v>
      </c>
      <c r="B3" s="216" t="s">
        <v>72</v>
      </c>
      <c r="C3" s="217" t="s">
        <v>85</v>
      </c>
      <c r="D3" s="218" t="s">
        <v>86</v>
      </c>
      <c r="E3" s="217" t="s">
        <v>100</v>
      </c>
      <c r="F3" s="126"/>
      <c r="G3" s="125"/>
      <c r="H3" s="127"/>
    </row>
    <row r="4" spans="1:8" ht="15" thickTop="1" x14ac:dyDescent="0.3">
      <c r="A4" s="33" t="s">
        <v>27</v>
      </c>
      <c r="B4" s="102">
        <v>1</v>
      </c>
      <c r="C4" s="103">
        <v>616388</v>
      </c>
      <c r="D4" s="101">
        <v>661538</v>
      </c>
      <c r="E4" s="104">
        <f t="shared" ref="E4:E42" si="0">C4/D4</f>
        <v>0.93174995238368774</v>
      </c>
      <c r="F4" s="35"/>
      <c r="G4" s="67"/>
      <c r="H4" s="129"/>
    </row>
    <row r="5" spans="1:8" x14ac:dyDescent="0.3">
      <c r="A5" s="33"/>
      <c r="B5" s="29">
        <v>2</v>
      </c>
      <c r="C5" s="99">
        <v>554696</v>
      </c>
      <c r="D5" s="99">
        <v>661538</v>
      </c>
      <c r="E5" s="100">
        <f t="shared" si="0"/>
        <v>0.83849453848456168</v>
      </c>
      <c r="F5" s="35"/>
      <c r="G5" s="67"/>
    </row>
    <row r="6" spans="1:8" x14ac:dyDescent="0.3">
      <c r="A6" s="33"/>
      <c r="B6" s="29">
        <v>3</v>
      </c>
      <c r="C6" s="97">
        <v>724334</v>
      </c>
      <c r="D6" s="97">
        <v>661538</v>
      </c>
      <c r="E6" s="98">
        <f t="shared" si="0"/>
        <v>1.094924252272734</v>
      </c>
      <c r="F6" s="35"/>
      <c r="G6" s="67"/>
    </row>
    <row r="7" spans="1:8" x14ac:dyDescent="0.3">
      <c r="A7" s="33"/>
      <c r="B7" s="29">
        <v>4</v>
      </c>
      <c r="C7" s="99">
        <v>667067</v>
      </c>
      <c r="D7" s="99">
        <v>661538</v>
      </c>
      <c r="E7" s="100">
        <f t="shared" si="0"/>
        <v>1.0083577965286952</v>
      </c>
      <c r="F7" s="35"/>
      <c r="G7" s="67"/>
    </row>
    <row r="8" spans="1:8" ht="14.85" customHeight="1" x14ac:dyDescent="0.3">
      <c r="A8" s="33" t="s">
        <v>28</v>
      </c>
      <c r="B8" s="29">
        <v>5</v>
      </c>
      <c r="C8" s="97">
        <v>698385</v>
      </c>
      <c r="D8" s="97">
        <v>661538</v>
      </c>
      <c r="E8" s="98">
        <f t="shared" si="0"/>
        <v>1.0556989923481341</v>
      </c>
      <c r="F8" s="35"/>
      <c r="G8" s="67"/>
    </row>
    <row r="9" spans="1:8" x14ac:dyDescent="0.3">
      <c r="A9" s="33"/>
      <c r="B9" s="29">
        <v>6</v>
      </c>
      <c r="C9" s="99">
        <v>695586</v>
      </c>
      <c r="D9" s="99">
        <v>661538</v>
      </c>
      <c r="E9" s="100">
        <f t="shared" si="0"/>
        <v>1.0514679428846112</v>
      </c>
      <c r="F9" s="35"/>
      <c r="G9" s="67"/>
    </row>
    <row r="10" spans="1:8" x14ac:dyDescent="0.3">
      <c r="A10" s="33"/>
      <c r="B10" s="29">
        <v>7</v>
      </c>
      <c r="C10" s="97">
        <v>759685</v>
      </c>
      <c r="D10" s="97">
        <v>661538</v>
      </c>
      <c r="E10" s="98">
        <f t="shared" si="0"/>
        <v>1.1483618476943123</v>
      </c>
      <c r="F10" s="66"/>
      <c r="G10" s="65"/>
    </row>
    <row r="11" spans="1:8" x14ac:dyDescent="0.3">
      <c r="A11" s="33"/>
      <c r="B11" s="29">
        <v>8</v>
      </c>
      <c r="C11" s="99">
        <v>743769</v>
      </c>
      <c r="D11" s="99">
        <v>661538</v>
      </c>
      <c r="E11" s="100">
        <f t="shared" si="0"/>
        <v>1.1243027611414613</v>
      </c>
      <c r="F11" s="66"/>
      <c r="G11" s="65"/>
    </row>
    <row r="12" spans="1:8" x14ac:dyDescent="0.3">
      <c r="A12" s="33" t="s">
        <v>29</v>
      </c>
      <c r="B12" s="29">
        <v>9</v>
      </c>
      <c r="C12" s="97">
        <v>701672</v>
      </c>
      <c r="D12" s="97">
        <v>661538</v>
      </c>
      <c r="E12" s="98">
        <f t="shared" si="0"/>
        <v>1.0606677167449186</v>
      </c>
      <c r="F12" s="66"/>
      <c r="G12" s="65"/>
    </row>
    <row r="13" spans="1:8" x14ac:dyDescent="0.3">
      <c r="A13" s="33"/>
      <c r="B13" s="29">
        <v>10</v>
      </c>
      <c r="C13" s="99">
        <v>914963</v>
      </c>
      <c r="D13" s="99">
        <v>661538</v>
      </c>
      <c r="E13" s="100">
        <f t="shared" si="0"/>
        <v>1.3830845695938858</v>
      </c>
      <c r="F13" s="66"/>
      <c r="G13" s="65"/>
    </row>
    <row r="14" spans="1:8" x14ac:dyDescent="0.3">
      <c r="A14" s="33"/>
      <c r="B14" s="29">
        <v>11</v>
      </c>
      <c r="C14" s="97">
        <v>736252</v>
      </c>
      <c r="D14" s="97">
        <v>661538</v>
      </c>
      <c r="E14" s="98">
        <f t="shared" si="0"/>
        <v>1.1129398462371021</v>
      </c>
      <c r="F14" s="66"/>
      <c r="G14" s="65"/>
    </row>
    <row r="15" spans="1:8" x14ac:dyDescent="0.3">
      <c r="A15" s="33"/>
      <c r="B15" s="29">
        <v>12</v>
      </c>
      <c r="C15" s="99">
        <v>705083</v>
      </c>
      <c r="D15" s="99">
        <v>661538</v>
      </c>
      <c r="E15" s="100">
        <f t="shared" si="0"/>
        <v>1.0658238831329416</v>
      </c>
      <c r="F15" s="66"/>
      <c r="G15" s="65"/>
    </row>
    <row r="16" spans="1:8" x14ac:dyDescent="0.3">
      <c r="A16" s="33"/>
      <c r="B16" s="29">
        <v>13</v>
      </c>
      <c r="C16" s="97">
        <v>675053</v>
      </c>
      <c r="D16" s="97">
        <v>661538</v>
      </c>
      <c r="E16" s="98">
        <f t="shared" si="0"/>
        <v>1.0204296654160456</v>
      </c>
      <c r="F16" s="66"/>
      <c r="G16" s="65"/>
    </row>
    <row r="17" spans="1:7" x14ac:dyDescent="0.3">
      <c r="A17" s="78" t="s">
        <v>30</v>
      </c>
      <c r="B17" s="29">
        <v>14</v>
      </c>
      <c r="C17" s="99">
        <v>563342</v>
      </c>
      <c r="D17" s="99">
        <v>661538</v>
      </c>
      <c r="E17" s="100">
        <f t="shared" si="0"/>
        <v>0.85156408248656923</v>
      </c>
      <c r="F17" s="66"/>
      <c r="G17" s="65"/>
    </row>
    <row r="18" spans="1:7" ht="14.85" customHeight="1" x14ac:dyDescent="0.3">
      <c r="A18" s="78"/>
      <c r="B18" s="29">
        <v>15</v>
      </c>
      <c r="C18" s="97">
        <v>584960</v>
      </c>
      <c r="D18" s="97">
        <v>661538</v>
      </c>
      <c r="E18" s="98">
        <f t="shared" si="0"/>
        <v>0.88424247737847261</v>
      </c>
      <c r="F18" s="66"/>
      <c r="G18" s="65"/>
    </row>
    <row r="19" spans="1:7" x14ac:dyDescent="0.3">
      <c r="A19" s="78"/>
      <c r="B19" s="29">
        <v>16</v>
      </c>
      <c r="C19" s="99">
        <v>671982</v>
      </c>
      <c r="D19" s="99">
        <v>661538</v>
      </c>
      <c r="E19" s="100">
        <f t="shared" si="0"/>
        <v>1.0157874528749671</v>
      </c>
      <c r="F19" s="66"/>
      <c r="G19" s="65"/>
    </row>
    <row r="20" spans="1:7" x14ac:dyDescent="0.3">
      <c r="A20" s="78"/>
      <c r="B20" s="29">
        <v>17</v>
      </c>
      <c r="C20" s="97">
        <v>625195</v>
      </c>
      <c r="D20" s="97">
        <v>661538</v>
      </c>
      <c r="E20" s="98">
        <f t="shared" si="0"/>
        <v>0.94506286864851297</v>
      </c>
      <c r="F20" s="66"/>
      <c r="G20" s="65"/>
    </row>
    <row r="21" spans="1:7" x14ac:dyDescent="0.3">
      <c r="A21" s="78"/>
      <c r="B21" s="29">
        <v>18</v>
      </c>
      <c r="C21" s="99">
        <v>673272</v>
      </c>
      <c r="D21" s="99">
        <v>661538</v>
      </c>
      <c r="E21" s="100">
        <f t="shared" si="0"/>
        <v>1.0177374542354332</v>
      </c>
      <c r="F21" s="66"/>
      <c r="G21" s="65"/>
    </row>
    <row r="22" spans="1:7" x14ac:dyDescent="0.3">
      <c r="A22" s="78" t="s">
        <v>31</v>
      </c>
      <c r="B22" s="29">
        <v>19</v>
      </c>
      <c r="C22" s="97">
        <v>675124</v>
      </c>
      <c r="D22" s="97">
        <v>661538</v>
      </c>
      <c r="E22" s="98">
        <f t="shared" si="0"/>
        <v>1.0205369910723194</v>
      </c>
      <c r="F22" s="66"/>
      <c r="G22" s="65"/>
    </row>
    <row r="23" spans="1:7" x14ac:dyDescent="0.3">
      <c r="A23" s="78"/>
      <c r="B23" s="29">
        <v>20</v>
      </c>
      <c r="C23" s="99">
        <v>678155</v>
      </c>
      <c r="D23" s="99">
        <v>661538</v>
      </c>
      <c r="E23" s="100">
        <f t="shared" si="0"/>
        <v>1.0251187384549338</v>
      </c>
      <c r="F23" s="66"/>
      <c r="G23" s="65"/>
    </row>
    <row r="24" spans="1:7" x14ac:dyDescent="0.3">
      <c r="A24" s="78"/>
      <c r="B24" s="29">
        <v>21</v>
      </c>
      <c r="C24" s="97">
        <v>703176</v>
      </c>
      <c r="D24" s="97">
        <v>661538</v>
      </c>
      <c r="E24" s="98">
        <f t="shared" si="0"/>
        <v>1.0629412067031674</v>
      </c>
      <c r="F24" s="66"/>
      <c r="G24" s="79"/>
    </row>
    <row r="25" spans="1:7" x14ac:dyDescent="0.3">
      <c r="A25" s="78"/>
      <c r="B25" s="29">
        <v>22</v>
      </c>
      <c r="C25" s="99">
        <v>705922</v>
      </c>
      <c r="D25" s="99">
        <v>661538</v>
      </c>
      <c r="E25" s="100">
        <f t="shared" si="0"/>
        <v>1.0670921398317255</v>
      </c>
      <c r="F25" s="66"/>
      <c r="G25" s="79"/>
    </row>
    <row r="26" spans="1:7" x14ac:dyDescent="0.3">
      <c r="A26" s="78" t="s">
        <v>32</v>
      </c>
      <c r="B26" s="29">
        <v>23</v>
      </c>
      <c r="C26" s="97">
        <v>650890</v>
      </c>
      <c r="D26" s="97">
        <v>661538</v>
      </c>
      <c r="E26" s="98">
        <f t="shared" si="0"/>
        <v>0.98390417481686621</v>
      </c>
      <c r="F26" s="66"/>
      <c r="G26" s="79"/>
    </row>
    <row r="27" spans="1:7" x14ac:dyDescent="0.3">
      <c r="A27" s="78"/>
      <c r="B27" s="29">
        <v>24</v>
      </c>
      <c r="C27" s="99">
        <v>608356</v>
      </c>
      <c r="D27" s="99">
        <v>661538</v>
      </c>
      <c r="E27" s="100">
        <f t="shared" si="0"/>
        <v>0.91960854856410368</v>
      </c>
      <c r="F27" s="66"/>
      <c r="G27" s="79"/>
    </row>
    <row r="28" spans="1:7" x14ac:dyDescent="0.3">
      <c r="A28" s="78"/>
      <c r="B28" s="29">
        <v>25</v>
      </c>
      <c r="C28" s="97">
        <v>645572</v>
      </c>
      <c r="D28" s="97">
        <v>661538</v>
      </c>
      <c r="E28" s="98">
        <f t="shared" si="0"/>
        <v>0.97586533199906889</v>
      </c>
      <c r="F28" s="66"/>
      <c r="G28" s="79"/>
    </row>
    <row r="29" spans="1:7" x14ac:dyDescent="0.3">
      <c r="A29" s="78"/>
      <c r="B29" s="29">
        <v>26</v>
      </c>
      <c r="C29" s="99">
        <v>768563</v>
      </c>
      <c r="D29" s="99">
        <v>661538</v>
      </c>
      <c r="E29" s="100">
        <f t="shared" si="0"/>
        <v>1.1617820896154114</v>
      </c>
      <c r="F29" s="66"/>
      <c r="G29" s="79"/>
    </row>
    <row r="30" spans="1:7" x14ac:dyDescent="0.3">
      <c r="A30" s="78" t="s">
        <v>122</v>
      </c>
      <c r="B30" s="29">
        <v>27</v>
      </c>
      <c r="C30" s="130">
        <v>715179</v>
      </c>
      <c r="D30" s="130">
        <v>661538</v>
      </c>
      <c r="E30" s="131">
        <f t="shared" si="0"/>
        <v>1.0810852891292715</v>
      </c>
      <c r="F30" s="66"/>
      <c r="G30" s="79"/>
    </row>
    <row r="31" spans="1:7" x14ac:dyDescent="0.3">
      <c r="A31" s="78"/>
      <c r="B31" s="29">
        <v>28</v>
      </c>
      <c r="C31" s="130">
        <v>753573</v>
      </c>
      <c r="D31" s="130">
        <v>661538</v>
      </c>
      <c r="E31" s="131">
        <f t="shared" si="0"/>
        <v>1.1391227714810033</v>
      </c>
      <c r="F31" s="66"/>
      <c r="G31" s="79"/>
    </row>
    <row r="32" spans="1:7" x14ac:dyDescent="0.3">
      <c r="A32" s="78"/>
      <c r="B32" s="29">
        <v>29</v>
      </c>
      <c r="C32" s="130">
        <v>740070</v>
      </c>
      <c r="D32" s="130">
        <v>661538</v>
      </c>
      <c r="E32" s="131">
        <f t="shared" si="0"/>
        <v>1.118711245612497</v>
      </c>
      <c r="F32" s="66"/>
      <c r="G32" s="79"/>
    </row>
    <row r="33" spans="1:7" x14ac:dyDescent="0.3">
      <c r="A33" s="78"/>
      <c r="B33" s="29">
        <v>30</v>
      </c>
      <c r="C33" s="130">
        <v>719170</v>
      </c>
      <c r="D33" s="130">
        <v>661538</v>
      </c>
      <c r="E33" s="131">
        <f t="shared" si="0"/>
        <v>1.0871182003150235</v>
      </c>
      <c r="F33" s="66"/>
      <c r="G33" s="79"/>
    </row>
    <row r="34" spans="1:7" x14ac:dyDescent="0.3">
      <c r="A34" s="78" t="s">
        <v>34</v>
      </c>
      <c r="B34" s="29">
        <v>31</v>
      </c>
      <c r="C34" s="130">
        <v>658858</v>
      </c>
      <c r="D34" s="130">
        <v>661538</v>
      </c>
      <c r="E34" s="131">
        <f t="shared" si="0"/>
        <v>0.99594883438290771</v>
      </c>
      <c r="F34" s="66"/>
      <c r="G34" s="79"/>
    </row>
    <row r="35" spans="1:7" x14ac:dyDescent="0.3">
      <c r="A35" s="78"/>
      <c r="B35" s="29">
        <v>32</v>
      </c>
      <c r="C35" s="130">
        <v>806312</v>
      </c>
      <c r="D35" s="130">
        <v>661538</v>
      </c>
      <c r="E35" s="131">
        <f t="shared" si="0"/>
        <v>1.2188445712869103</v>
      </c>
      <c r="F35" s="66"/>
      <c r="G35" s="79"/>
    </row>
    <row r="36" spans="1:7" x14ac:dyDescent="0.3">
      <c r="A36" s="78"/>
      <c r="B36" s="29">
        <v>33</v>
      </c>
      <c r="C36" s="130">
        <v>731825</v>
      </c>
      <c r="D36" s="130">
        <v>661538</v>
      </c>
      <c r="E36" s="131">
        <f t="shared" si="0"/>
        <v>1.1062478648240917</v>
      </c>
      <c r="F36" s="66"/>
      <c r="G36" s="79"/>
    </row>
    <row r="37" spans="1:7" x14ac:dyDescent="0.3">
      <c r="A37" s="78"/>
      <c r="B37" s="29">
        <v>34</v>
      </c>
      <c r="C37" s="130">
        <v>740431</v>
      </c>
      <c r="D37" s="130">
        <v>661538</v>
      </c>
      <c r="E37" s="131">
        <f t="shared" si="0"/>
        <v>1.1192569436676352</v>
      </c>
      <c r="F37" s="66"/>
      <c r="G37" s="79"/>
    </row>
    <row r="38" spans="1:7" x14ac:dyDescent="0.3">
      <c r="A38" s="78"/>
      <c r="B38" s="29">
        <v>35</v>
      </c>
      <c r="C38" s="130">
        <v>767741</v>
      </c>
      <c r="D38" s="130">
        <v>661538</v>
      </c>
      <c r="E38" s="131">
        <f t="shared" si="0"/>
        <v>1.1605395306089747</v>
      </c>
      <c r="F38" s="66"/>
      <c r="G38" s="79"/>
    </row>
    <row r="39" spans="1:7" x14ac:dyDescent="0.3">
      <c r="A39" s="78" t="s">
        <v>35</v>
      </c>
      <c r="B39" s="29">
        <v>36</v>
      </c>
      <c r="C39" s="130">
        <v>720760</v>
      </c>
      <c r="D39" s="130">
        <v>661538</v>
      </c>
      <c r="E39" s="131">
        <f t="shared" si="0"/>
        <v>1.08952169036397</v>
      </c>
      <c r="F39" s="66"/>
      <c r="G39" s="79"/>
    </row>
    <row r="40" spans="1:7" x14ac:dyDescent="0.3">
      <c r="A40" s="78"/>
      <c r="B40" s="29">
        <v>37</v>
      </c>
      <c r="C40" s="130">
        <v>873022</v>
      </c>
      <c r="D40" s="130">
        <v>661538</v>
      </c>
      <c r="E40" s="131">
        <f t="shared" si="0"/>
        <v>1.3196853393153529</v>
      </c>
      <c r="F40" s="66"/>
      <c r="G40" s="79"/>
    </row>
    <row r="41" spans="1:7" x14ac:dyDescent="0.3">
      <c r="A41" s="78"/>
      <c r="B41" s="29">
        <v>38</v>
      </c>
      <c r="C41" s="130">
        <v>730044</v>
      </c>
      <c r="D41" s="130">
        <v>661538</v>
      </c>
      <c r="E41" s="131">
        <f t="shared" si="0"/>
        <v>1.1035556536434792</v>
      </c>
      <c r="F41" s="66"/>
      <c r="G41" s="79"/>
    </row>
    <row r="42" spans="1:7" x14ac:dyDescent="0.3">
      <c r="A42" s="78"/>
      <c r="B42" s="29">
        <v>39</v>
      </c>
      <c r="C42" s="130">
        <v>670258</v>
      </c>
      <c r="D42" s="130">
        <v>661538</v>
      </c>
      <c r="E42" s="131">
        <f t="shared" si="0"/>
        <v>1.0131814045451659</v>
      </c>
      <c r="F42" s="66"/>
      <c r="G42" s="79"/>
    </row>
    <row r="43" spans="1:7" x14ac:dyDescent="0.3">
      <c r="A43" s="78" t="s">
        <v>36</v>
      </c>
      <c r="B43" s="36">
        <v>40</v>
      </c>
      <c r="C43" s="130">
        <v>560798</v>
      </c>
      <c r="D43" s="130">
        <v>661538.4615384615</v>
      </c>
      <c r="E43" s="131">
        <f t="shared" ref="E43:E55" si="1">C43/D43</f>
        <v>0.84771790697674421</v>
      </c>
      <c r="F43" s="66"/>
      <c r="G43" s="79"/>
    </row>
    <row r="44" spans="1:7" x14ac:dyDescent="0.3">
      <c r="A44" s="78"/>
      <c r="B44" s="36">
        <v>41</v>
      </c>
      <c r="C44" s="130">
        <v>714023</v>
      </c>
      <c r="D44" s="130">
        <v>661538.4615384615</v>
      </c>
      <c r="E44" s="131">
        <f t="shared" si="1"/>
        <v>1.079337093023256</v>
      </c>
      <c r="F44" s="66"/>
      <c r="G44" s="79"/>
    </row>
    <row r="45" spans="1:7" x14ac:dyDescent="0.3">
      <c r="A45" s="78"/>
      <c r="B45" s="36">
        <v>42</v>
      </c>
      <c r="C45" s="130">
        <v>755836</v>
      </c>
      <c r="D45" s="130">
        <v>661538.4615384615</v>
      </c>
      <c r="E45" s="131">
        <f t="shared" si="1"/>
        <v>1.1425427906976744</v>
      </c>
      <c r="F45" s="66"/>
      <c r="G45" s="79"/>
    </row>
    <row r="46" spans="1:7" x14ac:dyDescent="0.3">
      <c r="A46" s="78"/>
      <c r="B46" s="36">
        <v>43</v>
      </c>
      <c r="C46" s="130">
        <v>735525</v>
      </c>
      <c r="D46" s="130">
        <v>661538.4615384615</v>
      </c>
      <c r="E46" s="131">
        <f t="shared" si="1"/>
        <v>1.1118401162790699</v>
      </c>
      <c r="F46" s="66"/>
      <c r="G46" s="79"/>
    </row>
    <row r="47" spans="1:7" x14ac:dyDescent="0.3">
      <c r="A47" s="78" t="s">
        <v>37</v>
      </c>
      <c r="B47" s="36">
        <v>44</v>
      </c>
      <c r="C47" s="130">
        <v>740108</v>
      </c>
      <c r="D47" s="130">
        <v>661538.4615384615</v>
      </c>
      <c r="E47" s="131">
        <f t="shared" si="1"/>
        <v>1.1187679069767442</v>
      </c>
      <c r="F47" s="66"/>
      <c r="G47" s="79"/>
    </row>
    <row r="48" spans="1:7" x14ac:dyDescent="0.3">
      <c r="A48" s="78"/>
      <c r="B48" s="36">
        <v>45</v>
      </c>
      <c r="C48" s="130">
        <v>796480</v>
      </c>
      <c r="D48" s="130">
        <v>661538.4615384615</v>
      </c>
      <c r="E48" s="131">
        <f t="shared" si="1"/>
        <v>1.2039813953488372</v>
      </c>
      <c r="F48" s="66"/>
      <c r="G48" s="79"/>
    </row>
    <row r="49" spans="1:7" x14ac:dyDescent="0.3">
      <c r="A49" s="78"/>
      <c r="B49" s="36">
        <v>46</v>
      </c>
      <c r="C49" s="130">
        <v>796179</v>
      </c>
      <c r="D49" s="130">
        <v>661538.4615384615</v>
      </c>
      <c r="E49" s="131">
        <f t="shared" si="1"/>
        <v>1.2035263953488373</v>
      </c>
      <c r="F49" s="66"/>
      <c r="G49" s="79"/>
    </row>
    <row r="50" spans="1:7" x14ac:dyDescent="0.3">
      <c r="A50" s="78"/>
      <c r="B50" s="36">
        <v>47</v>
      </c>
      <c r="C50" s="130">
        <v>839014</v>
      </c>
      <c r="D50" s="130">
        <v>661538.4615384615</v>
      </c>
      <c r="E50" s="131">
        <f t="shared" si="1"/>
        <v>1.2682769767441862</v>
      </c>
      <c r="F50" s="66"/>
      <c r="G50" s="79"/>
    </row>
    <row r="51" spans="1:7" x14ac:dyDescent="0.3">
      <c r="A51" s="78" t="s">
        <v>38</v>
      </c>
      <c r="B51" s="36">
        <v>48</v>
      </c>
      <c r="C51" s="130">
        <v>825306</v>
      </c>
      <c r="D51" s="130">
        <v>661538.4615384615</v>
      </c>
      <c r="E51" s="131">
        <f t="shared" si="1"/>
        <v>1.2475555813953489</v>
      </c>
      <c r="F51" s="66"/>
      <c r="G51" s="79"/>
    </row>
    <row r="52" spans="1:7" x14ac:dyDescent="0.3">
      <c r="A52" s="78"/>
      <c r="B52" s="36">
        <v>49</v>
      </c>
      <c r="C52" s="130">
        <v>850404</v>
      </c>
      <c r="D52" s="130">
        <v>661538.4615384615</v>
      </c>
      <c r="E52" s="131">
        <f t="shared" si="1"/>
        <v>1.2854944186046513</v>
      </c>
      <c r="F52" s="66"/>
      <c r="G52" s="79"/>
    </row>
    <row r="53" spans="1:7" x14ac:dyDescent="0.3">
      <c r="A53" s="78"/>
      <c r="B53" s="36">
        <v>50</v>
      </c>
      <c r="C53" s="130">
        <v>1014841</v>
      </c>
      <c r="D53" s="130">
        <v>661538.4615384615</v>
      </c>
      <c r="E53" s="131">
        <f t="shared" si="1"/>
        <v>1.5340619767441861</v>
      </c>
      <c r="F53" s="66"/>
      <c r="G53" s="79"/>
    </row>
    <row r="54" spans="1:7" x14ac:dyDescent="0.3">
      <c r="A54" s="78"/>
      <c r="B54" s="36">
        <v>51</v>
      </c>
      <c r="C54" s="130">
        <v>1156654</v>
      </c>
      <c r="D54" s="130">
        <v>661538.4615384615</v>
      </c>
      <c r="E54" s="131">
        <f t="shared" si="1"/>
        <v>1.7484304651162792</v>
      </c>
      <c r="F54" s="66"/>
      <c r="G54" s="79"/>
    </row>
    <row r="55" spans="1:7" x14ac:dyDescent="0.3">
      <c r="A55" s="78"/>
      <c r="B55" s="36">
        <v>52</v>
      </c>
      <c r="C55" s="140">
        <v>103628</v>
      </c>
      <c r="D55" s="140">
        <v>661538.4615384615</v>
      </c>
      <c r="E55" s="141">
        <f t="shared" si="1"/>
        <v>0.15664697674418607</v>
      </c>
      <c r="F55" s="66"/>
      <c r="G55" s="79"/>
    </row>
    <row r="56" spans="1:7" x14ac:dyDescent="0.3">
      <c r="A56" s="78"/>
    </row>
    <row r="81" spans="1:8" ht="48.75" customHeight="1" x14ac:dyDescent="0.3">
      <c r="A81" s="241" t="s">
        <v>245</v>
      </c>
      <c r="B81" s="241"/>
      <c r="C81" s="241"/>
      <c r="D81" s="241"/>
      <c r="E81" s="241"/>
      <c r="F81" s="10"/>
      <c r="G81" s="10"/>
      <c r="H81" s="10"/>
    </row>
    <row r="82" spans="1:8" ht="67.5" customHeight="1" x14ac:dyDescent="0.3">
      <c r="A82" s="241" t="s">
        <v>284</v>
      </c>
      <c r="B82" s="241"/>
      <c r="C82" s="241"/>
      <c r="D82" s="241"/>
      <c r="E82" s="241"/>
      <c r="F82" s="10"/>
      <c r="G82" s="10"/>
      <c r="H82" s="10"/>
    </row>
  </sheetData>
  <mergeCells count="4">
    <mergeCell ref="A81:E81"/>
    <mergeCell ref="A82:E82"/>
    <mergeCell ref="A2:E2"/>
    <mergeCell ref="A1:E1"/>
  </mergeCells>
  <phoneticPr fontId="6" type="noConversion"/>
  <hyperlinks>
    <hyperlink ref="A1" location="Contents!A1" display="Back to contents" xr:uid="{B7260736-078E-4D75-BF91-8A8609A1726F}"/>
  </hyperlinks>
  <pageMargins left="0.7" right="0.7" top="0.75" bottom="0.75" header="0.3" footer="0.3"/>
  <pageSetup paperSize="9" orientation="portrait" r:id="rId1"/>
  <drawing r:id="rId2"/>
  <tableParts count="1">
    <tablePart r:id="rId3"/>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0AA91E-60B3-4CA2-A7FA-A7BDEB4726C7}">
  <sheetPr codeName="Sheet16"/>
  <dimension ref="A1:P45"/>
  <sheetViews>
    <sheetView showGridLines="0" workbookViewId="0">
      <selection sqref="A1:N1"/>
    </sheetView>
  </sheetViews>
  <sheetFormatPr defaultColWidth="8.5546875" defaultRowHeight="14.4" x14ac:dyDescent="0.3"/>
  <cols>
    <col min="15" max="15" width="10.5546875" customWidth="1"/>
    <col min="19" max="19" width="11.109375" bestFit="1" customWidth="1"/>
    <col min="20" max="20" width="11" customWidth="1"/>
  </cols>
  <sheetData>
    <row r="1" spans="1:16" x14ac:dyDescent="0.3">
      <c r="A1" s="243" t="s">
        <v>18</v>
      </c>
      <c r="B1" s="243"/>
      <c r="C1" s="243"/>
      <c r="D1" s="243"/>
      <c r="E1" s="243"/>
      <c r="F1" s="243"/>
      <c r="G1" s="243"/>
      <c r="H1" s="243"/>
      <c r="I1" s="243"/>
      <c r="J1" s="243"/>
      <c r="K1" s="243"/>
      <c r="L1" s="243"/>
      <c r="M1" s="243"/>
      <c r="N1" s="243"/>
    </row>
    <row r="2" spans="1:16" ht="37.799999999999997" customHeight="1" x14ac:dyDescent="0.3">
      <c r="A2" s="262" t="s">
        <v>246</v>
      </c>
      <c r="B2" s="262"/>
      <c r="C2" s="262"/>
      <c r="D2" s="262"/>
      <c r="E2" s="262"/>
      <c r="F2" s="262"/>
      <c r="G2" s="262"/>
      <c r="H2" s="262"/>
      <c r="I2" s="262"/>
      <c r="J2" s="262"/>
      <c r="K2" s="262"/>
      <c r="L2" s="262"/>
      <c r="M2" s="262"/>
      <c r="N2" s="262"/>
    </row>
    <row r="3" spans="1:16" x14ac:dyDescent="0.3">
      <c r="N3" s="30"/>
      <c r="O3" s="32"/>
    </row>
    <row r="4" spans="1:16" ht="15" customHeight="1" x14ac:dyDescent="0.3">
      <c r="O4" s="32"/>
      <c r="P4" s="13"/>
    </row>
    <row r="5" spans="1:16" x14ac:dyDescent="0.3">
      <c r="O5" s="32"/>
    </row>
    <row r="6" spans="1:16" x14ac:dyDescent="0.3">
      <c r="O6" s="32"/>
    </row>
    <row r="7" spans="1:16" x14ac:dyDescent="0.3">
      <c r="O7" s="32"/>
    </row>
    <row r="8" spans="1:16" x14ac:dyDescent="0.3">
      <c r="O8" s="30"/>
      <c r="P8" s="31"/>
    </row>
    <row r="9" spans="1:16" x14ac:dyDescent="0.3">
      <c r="O9" s="30"/>
      <c r="P9" s="31"/>
    </row>
    <row r="10" spans="1:16" x14ac:dyDescent="0.3">
      <c r="P10" s="31"/>
    </row>
    <row r="11" spans="1:16" x14ac:dyDescent="0.3">
      <c r="P11" s="31"/>
    </row>
    <row r="12" spans="1:16" x14ac:dyDescent="0.3">
      <c r="P12" s="31"/>
    </row>
    <row r="13" spans="1:16" x14ac:dyDescent="0.3">
      <c r="P13" s="31"/>
    </row>
    <row r="14" spans="1:16" x14ac:dyDescent="0.3">
      <c r="O14" s="30"/>
      <c r="P14" s="31"/>
    </row>
    <row r="15" spans="1:16" x14ac:dyDescent="0.3">
      <c r="O15" s="30"/>
      <c r="P15" s="31"/>
    </row>
    <row r="16" spans="1:16" x14ac:dyDescent="0.3">
      <c r="O16" s="30"/>
      <c r="P16" s="31"/>
    </row>
    <row r="17" spans="1:16" x14ac:dyDescent="0.3">
      <c r="O17" s="30"/>
      <c r="P17" s="31"/>
    </row>
    <row r="18" spans="1:16" x14ac:dyDescent="0.3">
      <c r="O18" s="30"/>
      <c r="P18" s="31"/>
    </row>
    <row r="19" spans="1:16" x14ac:dyDescent="0.3">
      <c r="O19" s="30"/>
      <c r="P19" s="31"/>
    </row>
    <row r="20" spans="1:16" x14ac:dyDescent="0.3">
      <c r="O20" s="30"/>
      <c r="P20" s="31"/>
    </row>
    <row r="21" spans="1:16" x14ac:dyDescent="0.3">
      <c r="O21" s="30"/>
      <c r="P21" s="31"/>
    </row>
    <row r="22" spans="1:16" x14ac:dyDescent="0.3">
      <c r="O22" s="30"/>
      <c r="P22" s="31"/>
    </row>
    <row r="23" spans="1:16" x14ac:dyDescent="0.3">
      <c r="O23" s="30"/>
      <c r="P23" s="31"/>
    </row>
    <row r="24" spans="1:16" x14ac:dyDescent="0.3">
      <c r="O24" s="30"/>
      <c r="P24" s="31"/>
    </row>
    <row r="25" spans="1:16" x14ac:dyDescent="0.3">
      <c r="O25" s="30"/>
      <c r="P25" s="31"/>
    </row>
    <row r="26" spans="1:16" x14ac:dyDescent="0.3">
      <c r="O26" s="30"/>
      <c r="P26" s="31"/>
    </row>
    <row r="27" spans="1:16" x14ac:dyDescent="0.3">
      <c r="O27" s="30"/>
      <c r="P27" s="31"/>
    </row>
    <row r="28" spans="1:16" ht="37.5" customHeight="1" x14ac:dyDescent="0.3">
      <c r="A28" s="241" t="s">
        <v>247</v>
      </c>
      <c r="B28" s="241"/>
      <c r="C28" s="241"/>
      <c r="D28" s="241"/>
      <c r="E28" s="241"/>
      <c r="F28" s="241"/>
      <c r="G28" s="241"/>
      <c r="H28" s="241"/>
      <c r="I28" s="241"/>
      <c r="J28" s="241"/>
      <c r="K28" s="241"/>
      <c r="L28" s="241"/>
      <c r="M28" s="241"/>
      <c r="N28" s="241"/>
      <c r="O28" s="30"/>
      <c r="P28" s="31"/>
    </row>
    <row r="29" spans="1:16" ht="112.5" customHeight="1" x14ac:dyDescent="0.3">
      <c r="A29" s="241" t="s">
        <v>131</v>
      </c>
      <c r="B29" s="241"/>
      <c r="C29" s="241"/>
      <c r="D29" s="241"/>
      <c r="E29" s="241"/>
      <c r="F29" s="241"/>
      <c r="G29" s="241"/>
      <c r="H29" s="241"/>
      <c r="I29" s="241"/>
      <c r="J29" s="241"/>
      <c r="K29" s="241"/>
      <c r="L29" s="241"/>
      <c r="M29" s="241"/>
      <c r="N29" s="241"/>
      <c r="O29" s="30"/>
      <c r="P29" s="31"/>
    </row>
    <row r="30" spans="1:16" ht="15" customHeight="1" x14ac:dyDescent="0.3">
      <c r="O30" s="30"/>
      <c r="P30" s="31"/>
    </row>
    <row r="31" spans="1:16" ht="15" customHeight="1" x14ac:dyDescent="0.3">
      <c r="B31" s="30"/>
      <c r="C31" s="32"/>
      <c r="O31" s="30"/>
      <c r="P31" s="31"/>
    </row>
    <row r="32" spans="1:16" x14ac:dyDescent="0.3">
      <c r="B32" s="30"/>
      <c r="C32" s="32"/>
      <c r="O32" s="30"/>
      <c r="P32" s="31"/>
    </row>
    <row r="33" spans="2:16" x14ac:dyDescent="0.3">
      <c r="B33" s="30"/>
      <c r="C33" s="32"/>
      <c r="O33" s="30"/>
      <c r="P33" s="31"/>
    </row>
    <row r="34" spans="2:16" x14ac:dyDescent="0.3">
      <c r="B34" s="30"/>
      <c r="C34" s="32"/>
      <c r="O34" s="30"/>
      <c r="P34" s="31"/>
    </row>
    <row r="35" spans="2:16" x14ac:dyDescent="0.3">
      <c r="B35" s="30"/>
      <c r="C35" s="32"/>
    </row>
    <row r="36" spans="2:16" x14ac:dyDescent="0.3">
      <c r="B36" s="30"/>
      <c r="C36" s="32"/>
    </row>
    <row r="37" spans="2:16" x14ac:dyDescent="0.3">
      <c r="B37" s="30"/>
      <c r="C37" s="32"/>
    </row>
    <row r="38" spans="2:16" x14ac:dyDescent="0.3">
      <c r="B38" s="30"/>
      <c r="C38" s="32"/>
    </row>
    <row r="39" spans="2:16" x14ac:dyDescent="0.3">
      <c r="B39" s="30"/>
      <c r="C39" s="32"/>
    </row>
    <row r="40" spans="2:16" x14ac:dyDescent="0.3">
      <c r="B40" s="30"/>
      <c r="C40" s="32"/>
    </row>
    <row r="41" spans="2:16" x14ac:dyDescent="0.3">
      <c r="B41" s="30"/>
      <c r="C41" s="32"/>
    </row>
    <row r="42" spans="2:16" x14ac:dyDescent="0.3">
      <c r="B42" s="30"/>
      <c r="C42" s="32"/>
    </row>
    <row r="43" spans="2:16" x14ac:dyDescent="0.3">
      <c r="B43" s="30"/>
      <c r="C43" s="32"/>
    </row>
    <row r="44" spans="2:16" x14ac:dyDescent="0.3">
      <c r="B44" s="30"/>
      <c r="C44" s="32"/>
    </row>
    <row r="45" spans="2:16" x14ac:dyDescent="0.3">
      <c r="B45" s="30"/>
      <c r="C45" s="32"/>
    </row>
  </sheetData>
  <mergeCells count="4">
    <mergeCell ref="A29:N29"/>
    <mergeCell ref="A28:N28"/>
    <mergeCell ref="A2:N2"/>
    <mergeCell ref="A1:N1"/>
  </mergeCells>
  <phoneticPr fontId="6" type="noConversion"/>
  <hyperlinks>
    <hyperlink ref="A1" location="Contents!A1" display="Back to contents" xr:uid="{29AEFB40-9660-4554-9DF5-668A55507FA8}"/>
  </hyperlink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ED5C9F-A82C-4020-84B3-E517D5F1860A}">
  <dimension ref="A1:K48"/>
  <sheetViews>
    <sheetView showGridLines="0" workbookViewId="0">
      <selection sqref="A1:J1"/>
    </sheetView>
  </sheetViews>
  <sheetFormatPr defaultRowHeight="14.4" x14ac:dyDescent="0.3"/>
  <cols>
    <col min="2" max="2" width="12.44140625" bestFit="1" customWidth="1"/>
    <col min="3" max="5" width="13.33203125" customWidth="1"/>
    <col min="6" max="6" width="16.33203125" bestFit="1" customWidth="1"/>
    <col min="7" max="7" width="13.33203125" customWidth="1"/>
    <col min="8" max="8" width="13.88671875" bestFit="1" customWidth="1"/>
    <col min="9" max="10" width="13.33203125" customWidth="1"/>
  </cols>
  <sheetData>
    <row r="1" spans="1:11" x14ac:dyDescent="0.3">
      <c r="A1" s="269" t="s">
        <v>173</v>
      </c>
      <c r="B1" s="269"/>
      <c r="C1" s="269"/>
      <c r="D1" s="269"/>
      <c r="E1" s="269"/>
      <c r="F1" s="269"/>
      <c r="G1" s="269"/>
      <c r="H1" s="269"/>
      <c r="I1" s="269"/>
      <c r="J1" s="269"/>
    </row>
    <row r="2" spans="1:11" ht="18" x14ac:dyDescent="0.3">
      <c r="A2" s="267" t="s">
        <v>289</v>
      </c>
      <c r="B2" s="268"/>
      <c r="C2" s="268"/>
      <c r="D2" s="268"/>
      <c r="E2" s="268"/>
      <c r="F2" s="268"/>
      <c r="G2" s="268"/>
      <c r="H2" s="268"/>
      <c r="I2" s="268"/>
      <c r="J2" s="268"/>
      <c r="K2" s="235"/>
    </row>
    <row r="3" spans="1:11" ht="15" thickBot="1" x14ac:dyDescent="0.35">
      <c r="A3" s="196" t="s">
        <v>19</v>
      </c>
      <c r="B3" s="196" t="s">
        <v>39</v>
      </c>
      <c r="C3" s="196" t="s">
        <v>73</v>
      </c>
      <c r="D3" s="196" t="s">
        <v>74</v>
      </c>
      <c r="E3" s="196" t="s">
        <v>75</v>
      </c>
      <c r="F3" s="196" t="s">
        <v>170</v>
      </c>
      <c r="G3" s="196" t="s">
        <v>76</v>
      </c>
      <c r="H3" s="196" t="s">
        <v>171</v>
      </c>
      <c r="I3" s="196" t="s">
        <v>172</v>
      </c>
      <c r="J3" s="196" t="s">
        <v>77</v>
      </c>
    </row>
    <row r="4" spans="1:11" ht="15" thickTop="1" x14ac:dyDescent="0.3">
      <c r="A4" s="88">
        <v>2019</v>
      </c>
      <c r="B4" s="174" t="s">
        <v>43</v>
      </c>
      <c r="C4" s="175">
        <v>5.6</v>
      </c>
      <c r="D4" s="177">
        <v>112</v>
      </c>
      <c r="E4" s="175">
        <v>5.5</v>
      </c>
      <c r="F4" s="175">
        <v>110.3</v>
      </c>
      <c r="G4" s="175">
        <v>43.7</v>
      </c>
      <c r="H4" s="175">
        <v>3.8</v>
      </c>
      <c r="I4" s="175">
        <v>121.3</v>
      </c>
      <c r="J4" s="175">
        <v>53.1</v>
      </c>
    </row>
    <row r="5" spans="1:11" x14ac:dyDescent="0.3">
      <c r="A5" s="88">
        <v>2019</v>
      </c>
      <c r="B5" s="174" t="s">
        <v>44</v>
      </c>
      <c r="C5" s="176">
        <v>5.8</v>
      </c>
      <c r="D5" s="178">
        <v>130.69999999999999</v>
      </c>
      <c r="E5" s="176">
        <v>7.1</v>
      </c>
      <c r="F5" s="176">
        <v>130.69999999999999</v>
      </c>
      <c r="G5" s="176">
        <v>50.9</v>
      </c>
      <c r="H5" s="176">
        <v>4.4000000000000004</v>
      </c>
      <c r="I5" s="176">
        <v>95.9</v>
      </c>
      <c r="J5" s="176">
        <v>53.3</v>
      </c>
    </row>
    <row r="6" spans="1:11" x14ac:dyDescent="0.3">
      <c r="A6" s="88">
        <v>2019</v>
      </c>
      <c r="B6" s="174" t="s">
        <v>45</v>
      </c>
      <c r="C6" s="175">
        <v>7.1</v>
      </c>
      <c r="D6" s="177">
        <v>148.69999999999999</v>
      </c>
      <c r="E6" s="175">
        <v>7.4</v>
      </c>
      <c r="F6" s="175">
        <v>145.5</v>
      </c>
      <c r="G6" s="175">
        <v>59.4</v>
      </c>
      <c r="H6" s="175">
        <v>5.2</v>
      </c>
      <c r="I6" s="175">
        <v>94.3</v>
      </c>
      <c r="J6" s="175">
        <v>60.7</v>
      </c>
    </row>
    <row r="7" spans="1:11" x14ac:dyDescent="0.3">
      <c r="A7" s="88">
        <v>2019</v>
      </c>
      <c r="B7" s="174" t="s">
        <v>46</v>
      </c>
      <c r="C7" s="176">
        <v>11.4</v>
      </c>
      <c r="D7" s="178">
        <v>198.7</v>
      </c>
      <c r="E7" s="176">
        <v>8.5</v>
      </c>
      <c r="F7" s="176">
        <v>178.4</v>
      </c>
      <c r="G7" s="176">
        <v>68.900000000000006</v>
      </c>
      <c r="H7" s="176">
        <v>6.9</v>
      </c>
      <c r="I7" s="176">
        <v>149</v>
      </c>
      <c r="J7" s="176">
        <v>79.2</v>
      </c>
    </row>
    <row r="8" spans="1:11" x14ac:dyDescent="0.3">
      <c r="A8" s="88">
        <v>2020</v>
      </c>
      <c r="B8" s="174" t="s">
        <v>43</v>
      </c>
      <c r="C8" s="175">
        <v>8.1999999999999993</v>
      </c>
      <c r="D8" s="177">
        <v>169.6</v>
      </c>
      <c r="E8" s="175">
        <v>7</v>
      </c>
      <c r="F8" s="175">
        <v>158.4</v>
      </c>
      <c r="G8" s="175">
        <v>63.8</v>
      </c>
      <c r="H8" s="175">
        <v>6.8</v>
      </c>
      <c r="I8" s="175">
        <v>132.1</v>
      </c>
      <c r="J8" s="175">
        <v>72.7</v>
      </c>
    </row>
    <row r="9" spans="1:11" x14ac:dyDescent="0.3">
      <c r="A9" s="88">
        <v>2020</v>
      </c>
      <c r="B9" s="174" t="s">
        <v>44</v>
      </c>
      <c r="C9" s="176">
        <v>9.6999999999999993</v>
      </c>
      <c r="D9" s="178">
        <v>200</v>
      </c>
      <c r="E9" s="176">
        <v>7.8</v>
      </c>
      <c r="F9" s="176">
        <v>177.1</v>
      </c>
      <c r="G9" s="176">
        <v>68.599999999999994</v>
      </c>
      <c r="H9" s="176">
        <v>6</v>
      </c>
      <c r="I9" s="176">
        <v>134.1</v>
      </c>
      <c r="J9" s="176">
        <v>73.8</v>
      </c>
    </row>
    <row r="10" spans="1:11" x14ac:dyDescent="0.3">
      <c r="A10" s="88">
        <v>2020</v>
      </c>
      <c r="B10" s="174" t="s">
        <v>45</v>
      </c>
      <c r="C10" s="175">
        <v>13</v>
      </c>
      <c r="D10" s="177">
        <v>240.6</v>
      </c>
      <c r="E10" s="175">
        <v>6.3</v>
      </c>
      <c r="F10" s="175">
        <v>194.2</v>
      </c>
      <c r="G10" s="175">
        <v>87.9</v>
      </c>
      <c r="H10" s="175">
        <v>5.7</v>
      </c>
      <c r="I10" s="175">
        <v>114.4</v>
      </c>
      <c r="J10" s="175">
        <v>86</v>
      </c>
    </row>
    <row r="11" spans="1:11" x14ac:dyDescent="0.3">
      <c r="A11" s="88">
        <v>2020</v>
      </c>
      <c r="B11" s="174" t="s">
        <v>46</v>
      </c>
      <c r="C11" s="176">
        <v>15.7</v>
      </c>
      <c r="D11" s="178">
        <v>285.60000000000002</v>
      </c>
      <c r="E11" s="176">
        <v>6.4</v>
      </c>
      <c r="F11" s="176">
        <v>223.7</v>
      </c>
      <c r="G11" s="176">
        <v>83.1</v>
      </c>
      <c r="H11" s="176">
        <v>8.1</v>
      </c>
      <c r="I11" s="176">
        <v>193.4</v>
      </c>
      <c r="J11" s="176">
        <v>103.3</v>
      </c>
    </row>
    <row r="12" spans="1:11" x14ac:dyDescent="0.3">
      <c r="A12" s="88">
        <v>2021</v>
      </c>
      <c r="B12" s="174" t="s">
        <v>43</v>
      </c>
      <c r="C12" s="175">
        <v>12.4</v>
      </c>
      <c r="D12" s="177">
        <v>246.5</v>
      </c>
      <c r="E12" s="175">
        <v>4.2</v>
      </c>
      <c r="F12" s="175">
        <v>193.8</v>
      </c>
      <c r="G12" s="175">
        <v>68.5</v>
      </c>
      <c r="H12" s="175">
        <v>6.8</v>
      </c>
      <c r="I12" s="175">
        <v>162.69999999999999</v>
      </c>
      <c r="J12" s="175">
        <v>86.7</v>
      </c>
    </row>
    <row r="13" spans="1:11" x14ac:dyDescent="0.3">
      <c r="A13" s="88">
        <v>2021</v>
      </c>
      <c r="B13" s="174" t="s">
        <v>44</v>
      </c>
      <c r="C13" s="176">
        <v>12.7</v>
      </c>
      <c r="D13" s="178">
        <v>248.4</v>
      </c>
      <c r="E13" s="176">
        <v>3.9</v>
      </c>
      <c r="F13" s="176">
        <v>201</v>
      </c>
      <c r="G13" s="176">
        <v>66.2</v>
      </c>
      <c r="H13" s="176">
        <v>8.1999999999999993</v>
      </c>
      <c r="I13" s="176">
        <v>166.3</v>
      </c>
      <c r="J13" s="176">
        <v>87.2</v>
      </c>
    </row>
    <row r="14" spans="1:11" x14ac:dyDescent="0.3">
      <c r="A14" s="88">
        <v>2021</v>
      </c>
      <c r="B14" s="174" t="s">
        <v>45</v>
      </c>
      <c r="C14" s="175">
        <v>12.4</v>
      </c>
      <c r="D14" s="177">
        <v>198.9</v>
      </c>
      <c r="E14" s="175">
        <v>4.3</v>
      </c>
      <c r="F14" s="175">
        <v>208.3</v>
      </c>
      <c r="G14" s="175">
        <v>72.099999999999994</v>
      </c>
      <c r="H14" s="175">
        <v>8.5</v>
      </c>
      <c r="I14" s="175">
        <v>164.4</v>
      </c>
      <c r="J14" s="175">
        <v>83</v>
      </c>
    </row>
    <row r="15" spans="1:11" x14ac:dyDescent="0.3">
      <c r="A15" s="88">
        <v>2021</v>
      </c>
      <c r="B15" s="174" t="s">
        <v>46</v>
      </c>
      <c r="C15" s="176">
        <v>20.5</v>
      </c>
      <c r="D15" s="178">
        <v>258</v>
      </c>
      <c r="E15" s="176">
        <v>6.2</v>
      </c>
      <c r="F15" s="176">
        <v>208.2</v>
      </c>
      <c r="G15" s="176">
        <v>83</v>
      </c>
      <c r="H15" s="176">
        <v>9.6999999999999993</v>
      </c>
      <c r="I15" s="176">
        <v>182</v>
      </c>
      <c r="J15" s="176">
        <v>96.2</v>
      </c>
    </row>
    <row r="16" spans="1:11" x14ac:dyDescent="0.3">
      <c r="A16" s="88">
        <v>2022</v>
      </c>
      <c r="B16" s="174" t="s">
        <v>43</v>
      </c>
      <c r="C16" s="175">
        <v>17.5</v>
      </c>
      <c r="D16" s="177">
        <v>159.5</v>
      </c>
      <c r="E16" s="175">
        <v>3.7</v>
      </c>
      <c r="F16" s="175">
        <v>145.5</v>
      </c>
      <c r="G16" s="175">
        <v>52.9</v>
      </c>
      <c r="H16" s="175">
        <v>6.6</v>
      </c>
      <c r="I16" s="175">
        <v>109</v>
      </c>
      <c r="J16" s="175">
        <v>70.400000000000006</v>
      </c>
    </row>
    <row r="17" spans="1:10" x14ac:dyDescent="0.3">
      <c r="A17" s="88">
        <v>2022</v>
      </c>
      <c r="B17" s="174" t="s">
        <v>44</v>
      </c>
      <c r="C17" s="176">
        <v>18.8</v>
      </c>
      <c r="D17" s="178">
        <v>191</v>
      </c>
      <c r="E17" s="176">
        <v>4.7</v>
      </c>
      <c r="F17" s="176">
        <v>166.2</v>
      </c>
      <c r="G17" s="176">
        <v>56.4</v>
      </c>
      <c r="H17" s="176">
        <v>7.5</v>
      </c>
      <c r="I17" s="176">
        <v>114.6</v>
      </c>
      <c r="J17" s="176">
        <v>64.5</v>
      </c>
    </row>
    <row r="18" spans="1:10" x14ac:dyDescent="0.3">
      <c r="A18" s="88">
        <v>2022</v>
      </c>
      <c r="B18" s="174" t="s">
        <v>45</v>
      </c>
      <c r="C18" s="175">
        <v>21.8</v>
      </c>
      <c r="D18" s="177">
        <v>226.7</v>
      </c>
      <c r="E18" s="175">
        <v>5.0999999999999996</v>
      </c>
      <c r="F18" s="175">
        <v>186.8</v>
      </c>
      <c r="G18" s="175">
        <v>66.8</v>
      </c>
      <c r="H18" s="175">
        <v>9.1999999999999993</v>
      </c>
      <c r="I18" s="175">
        <v>148.4</v>
      </c>
      <c r="J18" s="175">
        <v>67.2</v>
      </c>
    </row>
    <row r="19" spans="1:10" x14ac:dyDescent="0.3">
      <c r="A19" s="88">
        <v>2022</v>
      </c>
      <c r="B19" s="174" t="s">
        <v>46</v>
      </c>
      <c r="C19" s="176">
        <v>27.3</v>
      </c>
      <c r="D19" s="178">
        <v>273.5</v>
      </c>
      <c r="E19" s="176">
        <v>5.4</v>
      </c>
      <c r="F19" s="176">
        <v>216.2</v>
      </c>
      <c r="G19" s="176">
        <v>81.400000000000006</v>
      </c>
      <c r="H19" s="176">
        <v>11</v>
      </c>
      <c r="I19" s="176">
        <v>169</v>
      </c>
      <c r="J19" s="176">
        <v>84.4</v>
      </c>
    </row>
    <row r="20" spans="1:10" x14ac:dyDescent="0.3">
      <c r="A20" s="88">
        <v>2023</v>
      </c>
      <c r="B20" s="174" t="s">
        <v>43</v>
      </c>
      <c r="C20" s="175">
        <v>21.2</v>
      </c>
      <c r="D20" s="177">
        <v>200.2</v>
      </c>
      <c r="E20" s="175">
        <v>2.9</v>
      </c>
      <c r="F20" s="175">
        <v>170.2</v>
      </c>
      <c r="G20" s="175">
        <v>57</v>
      </c>
      <c r="H20" s="175">
        <v>10.5</v>
      </c>
      <c r="I20" s="175">
        <v>131.80000000000001</v>
      </c>
      <c r="J20" s="175">
        <v>65.8</v>
      </c>
    </row>
    <row r="21" spans="1:10" x14ac:dyDescent="0.3">
      <c r="A21" s="88">
        <v>2023</v>
      </c>
      <c r="B21" s="174" t="s">
        <v>44</v>
      </c>
      <c r="C21" s="176">
        <v>21.3</v>
      </c>
      <c r="D21" s="178">
        <v>239.3</v>
      </c>
      <c r="E21" s="176">
        <v>3.5</v>
      </c>
      <c r="F21" s="176">
        <v>188.5</v>
      </c>
      <c r="G21" s="176">
        <v>58.2</v>
      </c>
      <c r="H21" s="176">
        <v>11.2</v>
      </c>
      <c r="I21" s="176">
        <v>142.5</v>
      </c>
      <c r="J21" s="176">
        <v>62.7</v>
      </c>
    </row>
    <row r="22" spans="1:10" x14ac:dyDescent="0.3">
      <c r="A22" s="88">
        <v>2023</v>
      </c>
      <c r="B22" s="174" t="s">
        <v>45</v>
      </c>
      <c r="C22" s="175">
        <v>23</v>
      </c>
      <c r="D22" s="177">
        <v>270</v>
      </c>
      <c r="E22" s="175">
        <v>3.2</v>
      </c>
      <c r="F22" s="175">
        <v>200</v>
      </c>
      <c r="G22" s="175">
        <v>67.8</v>
      </c>
      <c r="H22" s="175">
        <v>12.4</v>
      </c>
      <c r="I22" s="175">
        <v>153.1</v>
      </c>
      <c r="J22" s="175">
        <v>61.5</v>
      </c>
    </row>
    <row r="23" spans="1:10" x14ac:dyDescent="0.3">
      <c r="A23" s="88">
        <v>2023</v>
      </c>
      <c r="B23" s="174" t="s">
        <v>46</v>
      </c>
      <c r="C23" s="176">
        <v>17.3</v>
      </c>
      <c r="D23" s="178">
        <v>311.5</v>
      </c>
      <c r="E23" s="176">
        <v>4.0999999999999996</v>
      </c>
      <c r="F23" s="176">
        <v>218.2</v>
      </c>
      <c r="G23" s="176">
        <v>74.900000000000006</v>
      </c>
      <c r="H23" s="176">
        <v>15.1</v>
      </c>
      <c r="I23" s="176">
        <v>185</v>
      </c>
      <c r="J23" s="176">
        <v>73.2</v>
      </c>
    </row>
    <row r="47" spans="1:10" ht="35.1" customHeight="1" x14ac:dyDescent="0.3">
      <c r="A47" s="241" t="s">
        <v>296</v>
      </c>
      <c r="B47" s="241"/>
      <c r="C47" s="241"/>
      <c r="D47" s="241"/>
      <c r="E47" s="241"/>
      <c r="F47" s="241"/>
      <c r="G47" s="241"/>
      <c r="H47" s="241"/>
      <c r="I47" s="241"/>
      <c r="J47" s="241"/>
    </row>
    <row r="48" spans="1:10" ht="64.5" customHeight="1" x14ac:dyDescent="0.3">
      <c r="A48" s="266" t="s">
        <v>194</v>
      </c>
      <c r="B48" s="266"/>
      <c r="C48" s="266"/>
      <c r="D48" s="266"/>
      <c r="E48" s="266"/>
      <c r="F48" s="266"/>
      <c r="G48" s="266"/>
      <c r="H48" s="266"/>
      <c r="I48" s="266"/>
      <c r="J48" s="179"/>
    </row>
  </sheetData>
  <autoFilter ref="A3:J23" xr:uid="{78ED5C9F-A82C-4020-84B3-E517D5F1860A}"/>
  <mergeCells count="4">
    <mergeCell ref="A47:J47"/>
    <mergeCell ref="A48:I48"/>
    <mergeCell ref="A2:J2"/>
    <mergeCell ref="A1:J1"/>
  </mergeCells>
  <hyperlinks>
    <hyperlink ref="A1" location="Contents!A1" display="Back to Contents" xr:uid="{064CFF75-D696-4A06-B610-A3A9AC81CDDD}"/>
  </hyperlinks>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242795-B6D5-4909-84C2-959D7ECE11F5}">
  <dimension ref="A1:M34"/>
  <sheetViews>
    <sheetView showGridLines="0" workbookViewId="0">
      <selection sqref="A1:K1"/>
    </sheetView>
  </sheetViews>
  <sheetFormatPr defaultRowHeight="14.4" x14ac:dyDescent="0.3"/>
  <cols>
    <col min="1" max="1" width="10.5546875" customWidth="1"/>
    <col min="2" max="2" width="12.44140625" bestFit="1" customWidth="1"/>
    <col min="3" max="3" width="8.44140625" customWidth="1"/>
    <col min="4" max="4" width="10.109375" customWidth="1"/>
    <col min="5" max="5" width="8.44140625" customWidth="1"/>
    <col min="6" max="6" width="14" bestFit="1" customWidth="1"/>
    <col min="7" max="7" width="9" customWidth="1"/>
    <col min="8" max="8" width="11.5546875" bestFit="1" customWidth="1"/>
    <col min="9" max="9" width="10.109375" bestFit="1" customWidth="1"/>
    <col min="10" max="10" width="9" customWidth="1"/>
    <col min="11" max="11" width="11.109375" bestFit="1" customWidth="1"/>
  </cols>
  <sheetData>
    <row r="1" spans="1:13" x14ac:dyDescent="0.3">
      <c r="A1" s="243" t="s">
        <v>18</v>
      </c>
      <c r="B1" s="243"/>
      <c r="C1" s="243"/>
      <c r="D1" s="243"/>
      <c r="E1" s="243"/>
      <c r="F1" s="243"/>
      <c r="G1" s="243"/>
      <c r="H1" s="243"/>
      <c r="I1" s="243"/>
      <c r="J1" s="243"/>
      <c r="K1" s="243"/>
    </row>
    <row r="2" spans="1:13" ht="18" customHeight="1" x14ac:dyDescent="0.3">
      <c r="A2" s="262" t="s">
        <v>297</v>
      </c>
      <c r="B2" s="262"/>
      <c r="C2" s="262"/>
      <c r="D2" s="262"/>
      <c r="E2" s="262"/>
      <c r="F2" s="262"/>
      <c r="G2" s="262"/>
      <c r="H2" s="262"/>
      <c r="I2" s="262"/>
      <c r="J2" s="262"/>
      <c r="K2" s="262"/>
      <c r="L2" s="234"/>
      <c r="M2" s="234"/>
    </row>
    <row r="3" spans="1:13" s="128" customFormat="1" ht="15" thickBot="1" x14ac:dyDescent="0.35">
      <c r="A3" s="221" t="s">
        <v>19</v>
      </c>
      <c r="B3" s="222" t="s">
        <v>39</v>
      </c>
      <c r="C3" s="222" t="s">
        <v>73</v>
      </c>
      <c r="D3" s="222" t="s">
        <v>74</v>
      </c>
      <c r="E3" s="222" t="s">
        <v>75</v>
      </c>
      <c r="F3" s="222" t="s">
        <v>170</v>
      </c>
      <c r="G3" s="222" t="s">
        <v>76</v>
      </c>
      <c r="H3" s="222" t="s">
        <v>171</v>
      </c>
      <c r="I3" s="222" t="s">
        <v>172</v>
      </c>
      <c r="J3" s="222" t="s">
        <v>77</v>
      </c>
      <c r="K3" s="222" t="s">
        <v>153</v>
      </c>
    </row>
    <row r="4" spans="1:13" ht="15" thickTop="1" x14ac:dyDescent="0.3">
      <c r="A4" s="219">
        <v>2022</v>
      </c>
      <c r="B4" s="142" t="s">
        <v>43</v>
      </c>
      <c r="C4" s="182">
        <v>3.3000000000000002E-2</v>
      </c>
      <c r="D4" s="182">
        <v>0.10199999999999999</v>
      </c>
      <c r="E4" s="182">
        <v>5.1999999999999998E-2</v>
      </c>
      <c r="F4" s="182">
        <v>0.19800000000000001</v>
      </c>
      <c r="G4" s="182">
        <v>0.123</v>
      </c>
      <c r="H4" s="182">
        <v>7.4999999999999997E-2</v>
      </c>
      <c r="I4" s="182">
        <v>6.6000000000000003E-2</v>
      </c>
      <c r="J4" s="182">
        <v>0.152</v>
      </c>
      <c r="K4" s="188">
        <v>0.125</v>
      </c>
    </row>
    <row r="5" spans="1:13" x14ac:dyDescent="0.3">
      <c r="A5" s="219">
        <v>2022</v>
      </c>
      <c r="B5" s="142" t="s">
        <v>44</v>
      </c>
      <c r="C5" s="183">
        <v>0.08</v>
      </c>
      <c r="D5" s="184">
        <v>0.112</v>
      </c>
      <c r="E5" s="183">
        <v>5.8999999999999997E-2</v>
      </c>
      <c r="F5" s="184">
        <v>0.217</v>
      </c>
      <c r="G5" s="183">
        <v>0.124</v>
      </c>
      <c r="H5" s="184">
        <v>7.3999999999999996E-2</v>
      </c>
      <c r="I5" s="183">
        <v>6.0999999999999999E-2</v>
      </c>
      <c r="J5" s="184">
        <v>0.17699999999999999</v>
      </c>
      <c r="K5" s="189">
        <v>0.13600000000000001</v>
      </c>
    </row>
    <row r="6" spans="1:13" x14ac:dyDescent="0.3">
      <c r="A6" s="219">
        <v>2022</v>
      </c>
      <c r="B6" s="142" t="s">
        <v>45</v>
      </c>
      <c r="C6" s="182">
        <v>3.5999999999999997E-2</v>
      </c>
      <c r="D6" s="185">
        <v>0.113</v>
      </c>
      <c r="E6" s="182">
        <v>5.3999999999999999E-2</v>
      </c>
      <c r="F6" s="185">
        <v>0.216</v>
      </c>
      <c r="G6" s="182">
        <v>0.127</v>
      </c>
      <c r="H6" s="185">
        <v>4.2999999999999997E-2</v>
      </c>
      <c r="I6" s="182">
        <v>6.6000000000000003E-2</v>
      </c>
      <c r="J6" s="185">
        <v>0.17699999999999999</v>
      </c>
      <c r="K6" s="188">
        <v>0.13300000000000001</v>
      </c>
    </row>
    <row r="7" spans="1:13" x14ac:dyDescent="0.3">
      <c r="A7" s="219">
        <v>2022</v>
      </c>
      <c r="B7" s="142" t="s">
        <v>46</v>
      </c>
      <c r="C7" s="183">
        <v>3.5999999999999997E-2</v>
      </c>
      <c r="D7" s="184">
        <v>0.111</v>
      </c>
      <c r="E7" s="183">
        <v>0.05</v>
      </c>
      <c r="F7" s="184">
        <v>0.19500000000000001</v>
      </c>
      <c r="G7" s="183">
        <v>0.129</v>
      </c>
      <c r="H7" s="184">
        <v>0.05</v>
      </c>
      <c r="I7" s="183">
        <v>7.0000000000000007E-2</v>
      </c>
      <c r="J7" s="184">
        <v>0.16</v>
      </c>
      <c r="K7" s="189">
        <v>0.127</v>
      </c>
    </row>
    <row r="8" spans="1:13" x14ac:dyDescent="0.3">
      <c r="A8" s="219">
        <v>2023</v>
      </c>
      <c r="B8" s="142" t="s">
        <v>43</v>
      </c>
      <c r="C8" s="182">
        <v>3.7999999999999999E-2</v>
      </c>
      <c r="D8" s="185">
        <v>0.11</v>
      </c>
      <c r="E8" s="182">
        <v>7.0000000000000007E-2</v>
      </c>
      <c r="F8" s="185">
        <v>0.193</v>
      </c>
      <c r="G8" s="182">
        <v>0.14399999999999999</v>
      </c>
      <c r="H8" s="185">
        <v>5.1999999999999998E-2</v>
      </c>
      <c r="I8" s="182">
        <v>6.4000000000000001E-2</v>
      </c>
      <c r="J8" s="185">
        <v>0.16</v>
      </c>
      <c r="K8" s="188">
        <v>0.127</v>
      </c>
    </row>
    <row r="9" spans="1:13" x14ac:dyDescent="0.3">
      <c r="A9" s="219">
        <v>2023</v>
      </c>
      <c r="B9" s="142" t="s">
        <v>44</v>
      </c>
      <c r="C9" s="183">
        <v>0.04</v>
      </c>
      <c r="D9" s="184">
        <v>0.124</v>
      </c>
      <c r="E9" s="183">
        <v>8.8999999999999996E-2</v>
      </c>
      <c r="F9" s="184">
        <v>0.22800000000000001</v>
      </c>
      <c r="G9" s="183">
        <v>0.14699999999999999</v>
      </c>
      <c r="H9" s="184">
        <v>6.7000000000000004E-2</v>
      </c>
      <c r="I9" s="183">
        <v>7.6999999999999999E-2</v>
      </c>
      <c r="J9" s="184">
        <v>0.17</v>
      </c>
      <c r="K9" s="189">
        <v>0.14399999999999999</v>
      </c>
    </row>
    <row r="10" spans="1:13" x14ac:dyDescent="0.3">
      <c r="A10" s="219">
        <v>2023</v>
      </c>
      <c r="B10" s="142" t="s">
        <v>45</v>
      </c>
      <c r="C10" s="182">
        <v>4.1000000000000002E-2</v>
      </c>
      <c r="D10" s="185">
        <v>0.13100000000000001</v>
      </c>
      <c r="E10" s="182">
        <v>0.08</v>
      </c>
      <c r="F10" s="185">
        <v>0.23300000000000001</v>
      </c>
      <c r="G10" s="182">
        <v>0.156</v>
      </c>
      <c r="H10" s="185">
        <v>7.5999999999999998E-2</v>
      </c>
      <c r="I10" s="182">
        <v>7.4999999999999997E-2</v>
      </c>
      <c r="J10" s="185">
        <v>0.186</v>
      </c>
      <c r="K10" s="188">
        <v>0.14899999999999999</v>
      </c>
    </row>
    <row r="11" spans="1:13" x14ac:dyDescent="0.3">
      <c r="A11" s="220">
        <v>2023</v>
      </c>
      <c r="B11" s="143" t="s">
        <v>46</v>
      </c>
      <c r="C11" s="186">
        <v>4.2000000000000003E-2</v>
      </c>
      <c r="D11" s="187">
        <v>0.128</v>
      </c>
      <c r="E11" s="186">
        <v>8.8999999999999996E-2</v>
      </c>
      <c r="F11" s="187">
        <v>0.217</v>
      </c>
      <c r="G11" s="186">
        <v>0.158</v>
      </c>
      <c r="H11" s="187">
        <v>5.7000000000000002E-2</v>
      </c>
      <c r="I11" s="186">
        <v>7.0999999999999994E-2</v>
      </c>
      <c r="J11" s="187">
        <v>0.17100000000000001</v>
      </c>
      <c r="K11" s="189">
        <v>0.14499999999999999</v>
      </c>
    </row>
    <row r="14" spans="1:13" x14ac:dyDescent="0.3">
      <c r="J14" s="79"/>
    </row>
    <row r="16" spans="1:13" x14ac:dyDescent="0.3">
      <c r="J16" s="112"/>
    </row>
    <row r="33" spans="1:11" ht="36" customHeight="1" x14ac:dyDescent="0.3">
      <c r="A33" s="241" t="s">
        <v>290</v>
      </c>
      <c r="B33" s="241"/>
      <c r="C33" s="241"/>
      <c r="D33" s="241"/>
      <c r="E33" s="241"/>
      <c r="F33" s="241"/>
      <c r="G33" s="241"/>
      <c r="H33" s="241"/>
      <c r="I33" s="241"/>
      <c r="J33" s="241"/>
      <c r="K33" s="241"/>
    </row>
    <row r="34" spans="1:11" ht="48.75" customHeight="1" x14ac:dyDescent="0.3">
      <c r="A34" s="244" t="s">
        <v>280</v>
      </c>
      <c r="B34" s="244"/>
      <c r="C34" s="244"/>
      <c r="D34" s="244"/>
      <c r="E34" s="244"/>
      <c r="F34" s="244"/>
      <c r="G34" s="244"/>
      <c r="H34" s="244"/>
      <c r="I34" s="244"/>
      <c r="J34" s="244"/>
      <c r="K34" s="244"/>
    </row>
  </sheetData>
  <mergeCells count="4">
    <mergeCell ref="A33:K33"/>
    <mergeCell ref="A34:K34"/>
    <mergeCell ref="A2:K2"/>
    <mergeCell ref="A1:K1"/>
  </mergeCells>
  <hyperlinks>
    <hyperlink ref="A1" location="Contents!A1" display="Back to contents" xr:uid="{FE8BE35C-AF2A-4474-A8AE-BCD1545F6787}"/>
  </hyperlinks>
  <pageMargins left="0.7" right="0.7" top="0.75" bottom="0.75" header="0.3" footer="0.3"/>
  <pageSetup paperSize="9" orientation="portrait" r:id="rId1"/>
  <drawing r:id="rId2"/>
  <tableParts count="1">
    <tablePart r:id="rId3"/>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A64C9B-7DAA-4AAD-AD1E-99600C939922}">
  <sheetPr codeName="Sheet25"/>
  <dimension ref="A1:M49"/>
  <sheetViews>
    <sheetView showGridLines="0" workbookViewId="0">
      <selection sqref="A1:G1"/>
    </sheetView>
  </sheetViews>
  <sheetFormatPr defaultColWidth="8.5546875" defaultRowHeight="14.4" x14ac:dyDescent="0.3"/>
  <cols>
    <col min="1" max="1" width="9.5546875" bestFit="1" customWidth="1"/>
    <col min="2" max="2" width="10.109375" bestFit="1" customWidth="1"/>
    <col min="3" max="3" width="14.109375" bestFit="1" customWidth="1"/>
    <col min="4" max="4" width="24.6640625" bestFit="1" customWidth="1"/>
    <col min="5" max="5" width="26.44140625" bestFit="1" customWidth="1"/>
    <col min="6" max="6" width="25.88671875" bestFit="1" customWidth="1"/>
    <col min="7" max="7" width="28" bestFit="1" customWidth="1"/>
    <col min="10" max="10" width="10.5546875" bestFit="1" customWidth="1"/>
  </cols>
  <sheetData>
    <row r="1" spans="1:13" x14ac:dyDescent="0.3">
      <c r="A1" s="243" t="s">
        <v>18</v>
      </c>
      <c r="B1" s="243"/>
      <c r="C1" s="243"/>
      <c r="D1" s="243"/>
      <c r="E1" s="243"/>
      <c r="F1" s="243"/>
      <c r="G1" s="243"/>
    </row>
    <row r="2" spans="1:13" ht="18" x14ac:dyDescent="0.35">
      <c r="A2" s="242" t="s">
        <v>291</v>
      </c>
      <c r="B2" s="242"/>
      <c r="C2" s="242"/>
      <c r="D2" s="242"/>
      <c r="E2" s="242"/>
      <c r="F2" s="242"/>
      <c r="G2" s="242"/>
    </row>
    <row r="3" spans="1:13" x14ac:dyDescent="0.3">
      <c r="A3" s="4" t="s">
        <v>19</v>
      </c>
      <c r="B3" s="4" t="s">
        <v>39</v>
      </c>
      <c r="C3" s="4" t="s">
        <v>68</v>
      </c>
      <c r="D3" s="4" t="s">
        <v>69</v>
      </c>
      <c r="E3" s="4" t="s">
        <v>70</v>
      </c>
      <c r="F3" s="4" t="s">
        <v>71</v>
      </c>
      <c r="G3" s="4" t="s">
        <v>60</v>
      </c>
      <c r="H3" s="4"/>
      <c r="I3" s="3"/>
    </row>
    <row r="4" spans="1:13" x14ac:dyDescent="0.3">
      <c r="A4" s="13">
        <v>2019</v>
      </c>
      <c r="B4" s="29" t="s">
        <v>43</v>
      </c>
      <c r="C4" s="17">
        <v>64844</v>
      </c>
      <c r="D4" s="17">
        <v>455.64811499985717</v>
      </c>
      <c r="E4" s="37">
        <v>7.0268354049697299</v>
      </c>
      <c r="F4" s="116"/>
      <c r="G4" s="116"/>
      <c r="H4" s="3"/>
      <c r="I4" s="3"/>
      <c r="M4" s="112"/>
    </row>
    <row r="5" spans="1:13" x14ac:dyDescent="0.3">
      <c r="A5" s="13">
        <v>2019</v>
      </c>
      <c r="B5" s="29" t="s">
        <v>44</v>
      </c>
      <c r="C5" s="17">
        <v>62899</v>
      </c>
      <c r="D5" s="17">
        <v>479.21975299980028</v>
      </c>
      <c r="E5" s="37">
        <v>7.618877136358293</v>
      </c>
      <c r="F5" s="116"/>
      <c r="G5" s="116"/>
      <c r="H5" s="3"/>
      <c r="I5" s="3"/>
      <c r="M5" s="112"/>
    </row>
    <row r="6" spans="1:13" x14ac:dyDescent="0.3">
      <c r="A6" s="13">
        <v>2019</v>
      </c>
      <c r="B6" s="29" t="s">
        <v>45</v>
      </c>
      <c r="C6" s="17">
        <v>69049</v>
      </c>
      <c r="D6" s="17">
        <v>528.66437699969458</v>
      </c>
      <c r="E6" s="37">
        <v>7.6563654361351308</v>
      </c>
      <c r="F6" s="116"/>
      <c r="G6" s="116"/>
      <c r="H6" s="3"/>
      <c r="I6" s="3"/>
      <c r="M6" s="112"/>
    </row>
    <row r="7" spans="1:13" x14ac:dyDescent="0.3">
      <c r="A7" s="13">
        <v>2019</v>
      </c>
      <c r="B7" s="29" t="s">
        <v>46</v>
      </c>
      <c r="C7" s="17">
        <v>87239</v>
      </c>
      <c r="D7" s="17">
        <v>701.5549719997731</v>
      </c>
      <c r="E7" s="37">
        <v>8.0417585254275394</v>
      </c>
      <c r="F7" s="34">
        <v>284031</v>
      </c>
      <c r="G7" s="34">
        <v>2165.0872169991248</v>
      </c>
      <c r="H7" s="3"/>
      <c r="I7" s="3"/>
      <c r="M7" s="112"/>
    </row>
    <row r="8" spans="1:13" ht="14.85" customHeight="1" x14ac:dyDescent="0.3">
      <c r="A8" s="13">
        <v>2020</v>
      </c>
      <c r="B8" s="29" t="s">
        <v>43</v>
      </c>
      <c r="C8" s="17">
        <v>83020</v>
      </c>
      <c r="D8" s="17">
        <v>619.0249529995566</v>
      </c>
      <c r="E8" s="37">
        <v>7.4563352565593419</v>
      </c>
      <c r="F8" s="34"/>
      <c r="G8" s="34"/>
      <c r="H8" s="3"/>
      <c r="I8" s="3"/>
      <c r="M8" s="112"/>
    </row>
    <row r="9" spans="1:13" x14ac:dyDescent="0.3">
      <c r="A9" s="13">
        <v>2020</v>
      </c>
      <c r="B9" s="29" t="s">
        <v>44</v>
      </c>
      <c r="C9" s="17">
        <v>84744</v>
      </c>
      <c r="D9" s="17">
        <v>677.57207299954098</v>
      </c>
      <c r="E9" s="37">
        <v>7.9955167681433608</v>
      </c>
      <c r="F9" s="34"/>
      <c r="G9" s="34"/>
      <c r="M9" s="112"/>
    </row>
    <row r="10" spans="1:13" x14ac:dyDescent="0.3">
      <c r="A10" s="13">
        <v>2020</v>
      </c>
      <c r="B10" s="29" t="s">
        <v>45</v>
      </c>
      <c r="C10" s="17">
        <v>93684</v>
      </c>
      <c r="D10" s="17">
        <v>748.46795399957728</v>
      </c>
      <c r="E10" s="37">
        <v>7.9892826309676925</v>
      </c>
      <c r="F10" s="34"/>
      <c r="G10" s="34"/>
      <c r="M10" s="112"/>
    </row>
    <row r="11" spans="1:13" x14ac:dyDescent="0.3">
      <c r="A11" s="13">
        <v>2020</v>
      </c>
      <c r="B11" s="29" t="s">
        <v>46</v>
      </c>
      <c r="C11" s="17">
        <v>108872</v>
      </c>
      <c r="D11" s="17">
        <v>919.64092299975141</v>
      </c>
      <c r="E11" s="37">
        <v>8.446992091628255</v>
      </c>
      <c r="F11" s="34">
        <v>370320</v>
      </c>
      <c r="G11" s="34">
        <v>2964.7059029984266</v>
      </c>
      <c r="M11" s="112"/>
    </row>
    <row r="12" spans="1:13" x14ac:dyDescent="0.3">
      <c r="A12" s="13">
        <v>2021</v>
      </c>
      <c r="B12" s="29" t="s">
        <v>43</v>
      </c>
      <c r="C12" s="17">
        <v>98957</v>
      </c>
      <c r="D12" s="17">
        <v>781.87261999993166</v>
      </c>
      <c r="E12" s="37">
        <v>7.901135038450354</v>
      </c>
      <c r="F12" s="34"/>
      <c r="G12" s="34"/>
      <c r="M12" s="112"/>
    </row>
    <row r="13" spans="1:13" x14ac:dyDescent="0.3">
      <c r="A13" s="13">
        <v>2021</v>
      </c>
      <c r="B13" s="29" t="s">
        <v>44</v>
      </c>
      <c r="C13" s="17">
        <v>95213</v>
      </c>
      <c r="D13" s="17">
        <v>794.25214800005529</v>
      </c>
      <c r="E13" s="37">
        <v>8.3418456303241708</v>
      </c>
      <c r="F13" s="34"/>
      <c r="G13" s="34"/>
      <c r="M13" s="112"/>
    </row>
    <row r="14" spans="1:13" x14ac:dyDescent="0.3">
      <c r="A14" s="13">
        <v>2021</v>
      </c>
      <c r="B14" s="29" t="s">
        <v>45</v>
      </c>
      <c r="C14" s="17">
        <v>89202</v>
      </c>
      <c r="D14" s="17">
        <v>752.31440099994086</v>
      </c>
      <c r="E14" s="37">
        <v>8.4338288491282807</v>
      </c>
      <c r="F14" s="34"/>
      <c r="G14" s="34"/>
      <c r="M14" s="112"/>
    </row>
    <row r="15" spans="1:13" x14ac:dyDescent="0.3">
      <c r="A15" s="13">
        <v>2021</v>
      </c>
      <c r="B15" s="29" t="s">
        <v>46</v>
      </c>
      <c r="C15" s="17">
        <v>94085</v>
      </c>
      <c r="D15" s="17">
        <v>864.07321499994373</v>
      </c>
      <c r="E15" s="37">
        <v>9.1839635967470237</v>
      </c>
      <c r="F15" s="34">
        <v>377457</v>
      </c>
      <c r="G15" s="34">
        <v>3192.5123839998719</v>
      </c>
      <c r="M15" s="112"/>
    </row>
    <row r="16" spans="1:13" x14ac:dyDescent="0.3">
      <c r="A16" s="13">
        <v>2022</v>
      </c>
      <c r="B16" s="29" t="s">
        <v>43</v>
      </c>
      <c r="C16" s="17">
        <v>68570.38586226062</v>
      </c>
      <c r="D16" s="17">
        <v>565.50036487718592</v>
      </c>
      <c r="E16" s="37">
        <v>8.2470057265409498</v>
      </c>
      <c r="F16" s="34"/>
      <c r="G16" s="34"/>
      <c r="M16" s="112"/>
    </row>
    <row r="17" spans="1:13" x14ac:dyDescent="0.3">
      <c r="A17" s="13">
        <v>2022</v>
      </c>
      <c r="B17" s="29" t="s">
        <v>44</v>
      </c>
      <c r="C17" s="17">
        <v>71533.751302356846</v>
      </c>
      <c r="D17" s="17">
        <v>624.03337919416913</v>
      </c>
      <c r="E17" s="37">
        <v>8.7236216168298277</v>
      </c>
      <c r="F17" s="34"/>
      <c r="G17" s="34"/>
      <c r="M17" s="112"/>
    </row>
    <row r="18" spans="1:13" ht="14.85" customHeight="1" x14ac:dyDescent="0.3">
      <c r="A18" s="13">
        <v>2022</v>
      </c>
      <c r="B18" s="29" t="s">
        <v>45</v>
      </c>
      <c r="C18" s="17">
        <v>84349.945605990972</v>
      </c>
      <c r="D18" s="17">
        <v>732.33432985016918</v>
      </c>
      <c r="E18" s="37">
        <v>8.6820960533986984</v>
      </c>
      <c r="F18" s="34"/>
      <c r="G18" s="34"/>
      <c r="H18" s="119"/>
      <c r="I18" s="23"/>
      <c r="M18" s="112"/>
    </row>
    <row r="19" spans="1:13" x14ac:dyDescent="0.3">
      <c r="A19" s="13">
        <v>2022</v>
      </c>
      <c r="B19" s="29" t="s">
        <v>46</v>
      </c>
      <c r="C19" s="17">
        <v>91177.609421522749</v>
      </c>
      <c r="D19" s="17">
        <v>868.65507647432457</v>
      </c>
      <c r="E19" s="37">
        <v>9.52706571257478</v>
      </c>
      <c r="F19" s="34">
        <v>315631.69219213119</v>
      </c>
      <c r="G19" s="34">
        <v>2790.5231503958489</v>
      </c>
      <c r="H19" s="119"/>
      <c r="I19" s="23"/>
      <c r="M19" s="112"/>
    </row>
    <row r="20" spans="1:13" x14ac:dyDescent="0.3">
      <c r="A20" s="13">
        <v>2023</v>
      </c>
      <c r="B20" s="29" t="s">
        <v>43</v>
      </c>
      <c r="C20" s="17">
        <v>76199.618585420205</v>
      </c>
      <c r="D20" s="17">
        <v>659.95655224584061</v>
      </c>
      <c r="E20" s="37">
        <v>8.660890493907468</v>
      </c>
      <c r="F20" s="34"/>
      <c r="G20" s="34"/>
      <c r="H20" s="119"/>
      <c r="M20" s="112"/>
    </row>
    <row r="21" spans="1:13" x14ac:dyDescent="0.3">
      <c r="A21" s="13">
        <v>2023</v>
      </c>
      <c r="B21" s="29" t="s">
        <v>44</v>
      </c>
      <c r="C21" s="17">
        <v>78100.716196285633</v>
      </c>
      <c r="D21" s="17">
        <v>727.25396372503531</v>
      </c>
      <c r="E21" s="37">
        <v>9.3117451304450718</v>
      </c>
      <c r="F21" s="34"/>
      <c r="G21" s="34"/>
      <c r="H21" s="119"/>
      <c r="M21" s="112"/>
    </row>
    <row r="22" spans="1:13" x14ac:dyDescent="0.3">
      <c r="A22" s="13">
        <v>2023</v>
      </c>
      <c r="B22" s="29" t="s">
        <v>45</v>
      </c>
      <c r="C22" s="69">
        <v>85342.517371657159</v>
      </c>
      <c r="D22" s="69">
        <v>791.39178514469995</v>
      </c>
      <c r="E22" s="37">
        <v>9.2731244579800354</v>
      </c>
      <c r="F22" s="34"/>
      <c r="G22" s="34"/>
      <c r="H22" s="119"/>
      <c r="M22" s="112"/>
    </row>
    <row r="23" spans="1:13" x14ac:dyDescent="0.3">
      <c r="A23" s="13">
        <v>2023</v>
      </c>
      <c r="B23" s="29" t="s">
        <v>46</v>
      </c>
      <c r="C23" s="69">
        <v>91030.331011431626</v>
      </c>
      <c r="D23" s="69">
        <v>895.63108240196004</v>
      </c>
      <c r="E23" s="37">
        <v>9.8388204508394708</v>
      </c>
      <c r="F23" s="34">
        <v>330673.18316479464</v>
      </c>
      <c r="G23" s="34">
        <v>3074.2333835175364</v>
      </c>
      <c r="I23" s="23"/>
    </row>
    <row r="24" spans="1:13" x14ac:dyDescent="0.3">
      <c r="H24" s="23"/>
    </row>
    <row r="48" spans="1:11" ht="48.75" customHeight="1" x14ac:dyDescent="0.3">
      <c r="A48" s="241" t="s">
        <v>292</v>
      </c>
      <c r="B48" s="241"/>
      <c r="C48" s="241"/>
      <c r="D48" s="241"/>
      <c r="E48" s="241"/>
      <c r="F48" s="241"/>
      <c r="G48" s="10"/>
      <c r="H48" s="10"/>
      <c r="I48" s="10"/>
      <c r="J48" s="10"/>
      <c r="K48" s="10"/>
    </row>
    <row r="49" spans="1:8" ht="81" customHeight="1" x14ac:dyDescent="0.3">
      <c r="A49" s="266" t="s">
        <v>184</v>
      </c>
      <c r="B49" s="266"/>
      <c r="C49" s="266"/>
      <c r="D49" s="266"/>
      <c r="E49" s="266"/>
      <c r="F49" s="266"/>
      <c r="G49" s="10"/>
      <c r="H49" s="10"/>
    </row>
  </sheetData>
  <mergeCells count="4">
    <mergeCell ref="A48:F48"/>
    <mergeCell ref="A49:F49"/>
    <mergeCell ref="A2:G2"/>
    <mergeCell ref="A1:G1"/>
  </mergeCells>
  <phoneticPr fontId="6" type="noConversion"/>
  <hyperlinks>
    <hyperlink ref="A1" location="Contents!A1" display="Back to contents" xr:uid="{264C6A58-ECAB-4DF8-94F4-3339EE1E210D}"/>
  </hyperlinks>
  <pageMargins left="0.7" right="0.7" top="0.75" bottom="0.75" header="0.3" footer="0.3"/>
  <pageSetup paperSize="9" orientation="portrait" r:id="rId1"/>
  <drawing r:id="rId2"/>
  <tableParts count="1">
    <tablePart r:id="rId3"/>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8457E5-2C23-4BB7-9C04-E18112CACFC7}">
  <dimension ref="A1:AC48"/>
  <sheetViews>
    <sheetView showGridLines="0" workbookViewId="0">
      <selection sqref="A1:K1"/>
    </sheetView>
  </sheetViews>
  <sheetFormatPr defaultColWidth="8.5546875" defaultRowHeight="14.4" x14ac:dyDescent="0.3"/>
  <cols>
    <col min="1" max="5" width="10.5546875" customWidth="1"/>
    <col min="6" max="6" width="14" bestFit="1" customWidth="1"/>
    <col min="7" max="7" width="10.5546875" customWidth="1"/>
    <col min="8" max="8" width="12.33203125" bestFit="1" customWidth="1"/>
    <col min="9" max="10" width="10.5546875" customWidth="1"/>
    <col min="11" max="11" width="14.109375" bestFit="1" customWidth="1"/>
    <col min="28" max="28" width="11.33203125" customWidth="1"/>
  </cols>
  <sheetData>
    <row r="1" spans="1:29" x14ac:dyDescent="0.3">
      <c r="A1" s="243" t="s">
        <v>18</v>
      </c>
      <c r="B1" s="243"/>
      <c r="C1" s="243"/>
      <c r="D1" s="243"/>
      <c r="E1" s="243"/>
      <c r="F1" s="243"/>
      <c r="G1" s="243"/>
      <c r="H1" s="243"/>
      <c r="I1" s="243"/>
      <c r="J1" s="243"/>
      <c r="K1" s="243"/>
    </row>
    <row r="2" spans="1:29" ht="18.600000000000001" customHeight="1" x14ac:dyDescent="0.35">
      <c r="A2" s="242" t="s">
        <v>248</v>
      </c>
      <c r="B2" s="242"/>
      <c r="C2" s="242"/>
      <c r="D2" s="242"/>
      <c r="E2" s="242"/>
      <c r="F2" s="242"/>
      <c r="G2" s="242"/>
      <c r="H2" s="242"/>
      <c r="I2" s="242"/>
      <c r="J2" s="242"/>
      <c r="K2" s="242"/>
      <c r="O2" s="1"/>
      <c r="P2" s="1"/>
      <c r="Q2" s="1"/>
      <c r="R2" s="1"/>
      <c r="S2" s="1"/>
      <c r="T2" s="1"/>
      <c r="U2" s="1"/>
      <c r="V2" s="1"/>
      <c r="W2" s="1"/>
      <c r="X2" s="1"/>
      <c r="Y2" s="1"/>
      <c r="Z2" s="1"/>
      <c r="AA2" s="1"/>
      <c r="AB2" s="1"/>
    </row>
    <row r="3" spans="1:29" x14ac:dyDescent="0.3">
      <c r="A3" s="4" t="s">
        <v>19</v>
      </c>
      <c r="B3" s="4" t="s">
        <v>39</v>
      </c>
      <c r="C3" s="4" t="s">
        <v>73</v>
      </c>
      <c r="D3" s="4" t="s">
        <v>74</v>
      </c>
      <c r="E3" s="4" t="s">
        <v>75</v>
      </c>
      <c r="F3" s="4" t="s">
        <v>170</v>
      </c>
      <c r="G3" s="4" t="s">
        <v>76</v>
      </c>
      <c r="H3" s="4" t="s">
        <v>171</v>
      </c>
      <c r="I3" s="4" t="s">
        <v>172</v>
      </c>
      <c r="J3" s="4" t="s">
        <v>77</v>
      </c>
      <c r="K3" s="4" t="s">
        <v>53</v>
      </c>
      <c r="L3" s="4"/>
      <c r="O3" s="105"/>
      <c r="P3" s="105"/>
      <c r="Q3" s="105"/>
      <c r="R3" s="105"/>
      <c r="S3" s="105"/>
      <c r="T3" s="105"/>
      <c r="U3" s="105"/>
      <c r="V3" s="105"/>
      <c r="W3" s="105"/>
      <c r="X3" s="105"/>
      <c r="Y3" s="105"/>
      <c r="Z3" s="105"/>
      <c r="AA3" s="105"/>
      <c r="AB3" s="106"/>
      <c r="AC3" s="4"/>
    </row>
    <row r="4" spans="1:29" x14ac:dyDescent="0.3">
      <c r="A4" s="13">
        <v>2019</v>
      </c>
      <c r="B4" s="28" t="s">
        <v>43</v>
      </c>
      <c r="C4" s="73">
        <v>119</v>
      </c>
      <c r="D4" s="73">
        <v>622</v>
      </c>
      <c r="E4" s="73" t="s">
        <v>87</v>
      </c>
      <c r="F4" s="73">
        <v>1443</v>
      </c>
      <c r="G4" s="73">
        <v>447</v>
      </c>
      <c r="H4" s="73">
        <v>258</v>
      </c>
      <c r="I4" s="73">
        <v>1388</v>
      </c>
      <c r="J4" s="74">
        <v>533</v>
      </c>
      <c r="K4" s="77"/>
      <c r="L4" s="81"/>
      <c r="O4" s="87"/>
      <c r="P4" s="107"/>
      <c r="Q4" s="108"/>
      <c r="R4" s="108"/>
      <c r="S4" s="108"/>
      <c r="T4" s="108"/>
      <c r="U4" s="108"/>
      <c r="V4" s="108"/>
      <c r="W4" s="108"/>
      <c r="X4" s="109"/>
      <c r="Y4" s="110"/>
      <c r="Z4" s="108"/>
      <c r="AA4" s="109"/>
      <c r="AB4" s="108"/>
      <c r="AC4" s="80"/>
    </row>
    <row r="5" spans="1:29" x14ac:dyDescent="0.3">
      <c r="A5" s="13">
        <v>2019</v>
      </c>
      <c r="B5" s="28" t="s">
        <v>44</v>
      </c>
      <c r="C5" s="73">
        <v>100</v>
      </c>
      <c r="D5" s="73">
        <v>723</v>
      </c>
      <c r="E5" s="73" t="s">
        <v>87</v>
      </c>
      <c r="F5" s="73">
        <v>1343</v>
      </c>
      <c r="G5" s="73">
        <v>349</v>
      </c>
      <c r="H5" s="73">
        <v>414</v>
      </c>
      <c r="I5" s="73">
        <v>1921</v>
      </c>
      <c r="J5" s="74">
        <v>667</v>
      </c>
      <c r="K5" s="77"/>
      <c r="L5" s="81"/>
      <c r="O5" s="87"/>
      <c r="P5" s="107"/>
      <c r="Q5" s="108"/>
      <c r="R5" s="108"/>
      <c r="S5" s="108"/>
      <c r="T5" s="108"/>
      <c r="U5" s="108"/>
      <c r="V5" s="108"/>
      <c r="W5" s="108"/>
      <c r="X5" s="109"/>
      <c r="Y5" s="110"/>
      <c r="Z5" s="108"/>
      <c r="AA5" s="109"/>
      <c r="AB5" s="108"/>
      <c r="AC5" s="80"/>
    </row>
    <row r="6" spans="1:29" x14ac:dyDescent="0.3">
      <c r="A6" s="13">
        <v>2019</v>
      </c>
      <c r="B6" s="28" t="s">
        <v>45</v>
      </c>
      <c r="C6" s="73">
        <v>311</v>
      </c>
      <c r="D6" s="73">
        <v>812</v>
      </c>
      <c r="E6" s="73" t="s">
        <v>87</v>
      </c>
      <c r="F6" s="73">
        <v>1357</v>
      </c>
      <c r="G6" s="73">
        <v>652</v>
      </c>
      <c r="H6" s="73">
        <v>408</v>
      </c>
      <c r="I6" s="73">
        <v>1275</v>
      </c>
      <c r="J6" s="74">
        <v>530</v>
      </c>
      <c r="K6" s="77"/>
      <c r="L6" s="81"/>
      <c r="O6" s="87"/>
      <c r="P6" s="107"/>
      <c r="Q6" s="108"/>
      <c r="R6" s="108"/>
      <c r="S6" s="108"/>
      <c r="T6" s="108"/>
      <c r="U6" s="108"/>
      <c r="V6" s="108"/>
      <c r="W6" s="108"/>
      <c r="X6" s="109"/>
      <c r="Y6" s="110"/>
      <c r="Z6" s="108"/>
      <c r="AA6" s="109"/>
      <c r="AB6" s="108"/>
      <c r="AC6" s="80"/>
    </row>
    <row r="7" spans="1:29" x14ac:dyDescent="0.3">
      <c r="A7" s="13">
        <v>2019</v>
      </c>
      <c r="B7" s="28" t="s">
        <v>46</v>
      </c>
      <c r="C7" s="73">
        <v>278</v>
      </c>
      <c r="D7" s="73">
        <v>750</v>
      </c>
      <c r="E7" s="73" t="s">
        <v>87</v>
      </c>
      <c r="F7" s="73">
        <v>1205</v>
      </c>
      <c r="G7" s="73">
        <v>647</v>
      </c>
      <c r="H7" s="73">
        <v>298</v>
      </c>
      <c r="I7" s="73">
        <v>1671</v>
      </c>
      <c r="J7" s="74">
        <v>549</v>
      </c>
      <c r="K7" s="75">
        <v>21085</v>
      </c>
      <c r="L7" s="81"/>
      <c r="O7" s="87"/>
      <c r="P7" s="107"/>
      <c r="Q7" s="108"/>
      <c r="R7" s="108"/>
      <c r="S7" s="108"/>
      <c r="T7" s="108"/>
      <c r="U7" s="108"/>
      <c r="V7" s="108"/>
      <c r="W7" s="108"/>
      <c r="X7" s="109"/>
      <c r="Y7" s="110"/>
      <c r="Z7" s="108"/>
      <c r="AA7" s="109"/>
      <c r="AB7" s="108"/>
      <c r="AC7" s="80"/>
    </row>
    <row r="8" spans="1:29" x14ac:dyDescent="0.3">
      <c r="A8" s="13">
        <v>2020</v>
      </c>
      <c r="B8" s="28" t="s">
        <v>43</v>
      </c>
      <c r="C8" s="73">
        <v>304</v>
      </c>
      <c r="D8" s="73">
        <v>631</v>
      </c>
      <c r="E8" s="73" t="s">
        <v>87</v>
      </c>
      <c r="F8" s="73">
        <v>1155</v>
      </c>
      <c r="G8" s="73">
        <v>655</v>
      </c>
      <c r="H8" s="73">
        <v>252</v>
      </c>
      <c r="I8" s="73">
        <v>1685</v>
      </c>
      <c r="J8" s="74">
        <v>530</v>
      </c>
      <c r="K8" s="75"/>
      <c r="L8" s="81"/>
      <c r="O8" s="87"/>
      <c r="P8" s="107"/>
      <c r="Q8" s="108"/>
      <c r="R8" s="108"/>
      <c r="S8" s="108"/>
      <c r="T8" s="108"/>
      <c r="U8" s="108"/>
      <c r="V8" s="108"/>
      <c r="W8" s="108"/>
      <c r="X8" s="109"/>
      <c r="Y8" s="110"/>
      <c r="Z8" s="108"/>
      <c r="AA8" s="109"/>
      <c r="AB8" s="108"/>
      <c r="AC8" s="80"/>
    </row>
    <row r="9" spans="1:29" x14ac:dyDescent="0.3">
      <c r="A9" s="13">
        <v>2020</v>
      </c>
      <c r="B9" s="28" t="s">
        <v>44</v>
      </c>
      <c r="C9" s="73">
        <v>366</v>
      </c>
      <c r="D9" s="73">
        <v>816</v>
      </c>
      <c r="E9" s="73" t="s">
        <v>87</v>
      </c>
      <c r="F9" s="73">
        <v>1425</v>
      </c>
      <c r="G9" s="73">
        <v>1217</v>
      </c>
      <c r="H9" s="73">
        <v>269</v>
      </c>
      <c r="I9" s="73">
        <v>2827</v>
      </c>
      <c r="J9" s="74">
        <v>806</v>
      </c>
      <c r="K9" s="75"/>
      <c r="L9" s="81"/>
      <c r="O9" s="87"/>
      <c r="P9" s="107"/>
      <c r="Q9" s="108"/>
      <c r="R9" s="108"/>
      <c r="S9" s="108"/>
      <c r="T9" s="108"/>
      <c r="U9" s="108"/>
      <c r="V9" s="108"/>
      <c r="W9" s="108"/>
      <c r="X9" s="109"/>
      <c r="Y9" s="110"/>
      <c r="Z9" s="108"/>
      <c r="AA9" s="109"/>
      <c r="AB9" s="108"/>
      <c r="AC9" s="80"/>
    </row>
    <row r="10" spans="1:29" x14ac:dyDescent="0.3">
      <c r="A10" s="13">
        <v>2020</v>
      </c>
      <c r="B10" s="28" t="s">
        <v>45</v>
      </c>
      <c r="C10" s="73">
        <v>368</v>
      </c>
      <c r="D10" s="73">
        <v>879</v>
      </c>
      <c r="E10" s="120">
        <v>12</v>
      </c>
      <c r="F10" s="73">
        <v>1632</v>
      </c>
      <c r="G10" s="73">
        <v>1694</v>
      </c>
      <c r="H10" s="73">
        <v>345</v>
      </c>
      <c r="I10" s="73">
        <v>4106</v>
      </c>
      <c r="J10" s="74">
        <v>798</v>
      </c>
      <c r="K10" s="75"/>
      <c r="L10" s="81"/>
      <c r="O10" s="87"/>
      <c r="P10" s="107"/>
      <c r="Q10" s="108"/>
      <c r="R10" s="108"/>
      <c r="S10" s="108"/>
      <c r="T10" s="108"/>
      <c r="U10" s="108"/>
      <c r="V10" s="108"/>
      <c r="W10" s="108"/>
      <c r="X10" s="109"/>
      <c r="Y10" s="110"/>
      <c r="Z10" s="108"/>
      <c r="AA10" s="109"/>
      <c r="AB10" s="108"/>
      <c r="AC10" s="80"/>
    </row>
    <row r="11" spans="1:29" x14ac:dyDescent="0.3">
      <c r="A11" s="13">
        <v>2020</v>
      </c>
      <c r="B11" s="28" t="s">
        <v>46</v>
      </c>
      <c r="C11" s="73">
        <v>325</v>
      </c>
      <c r="D11" s="73">
        <v>972</v>
      </c>
      <c r="E11" s="120">
        <v>27</v>
      </c>
      <c r="F11" s="73">
        <v>1484</v>
      </c>
      <c r="G11" s="73">
        <v>698</v>
      </c>
      <c r="H11" s="73">
        <v>219</v>
      </c>
      <c r="I11" s="73">
        <v>5115</v>
      </c>
      <c r="J11" s="74">
        <v>960</v>
      </c>
      <c r="K11" s="75">
        <v>32577</v>
      </c>
      <c r="L11" s="81"/>
      <c r="O11" s="87"/>
      <c r="P11" s="107"/>
      <c r="Q11" s="108"/>
      <c r="R11" s="108"/>
      <c r="S11" s="108"/>
      <c r="T11" s="108"/>
      <c r="U11" s="108"/>
      <c r="V11" s="108"/>
      <c r="W11" s="108"/>
      <c r="X11" s="109"/>
      <c r="Y11" s="110"/>
      <c r="Z11" s="108"/>
      <c r="AA11" s="109"/>
      <c r="AB11" s="108"/>
      <c r="AC11" s="80"/>
    </row>
    <row r="12" spans="1:29" x14ac:dyDescent="0.3">
      <c r="A12" s="13">
        <v>2021</v>
      </c>
      <c r="B12" s="28" t="s">
        <v>43</v>
      </c>
      <c r="C12" s="73">
        <v>209</v>
      </c>
      <c r="D12" s="73">
        <v>793</v>
      </c>
      <c r="E12" s="120" t="s">
        <v>87</v>
      </c>
      <c r="F12" s="73">
        <v>1344</v>
      </c>
      <c r="G12" s="73">
        <v>1013</v>
      </c>
      <c r="H12" s="73">
        <v>197</v>
      </c>
      <c r="I12" s="73">
        <v>5541</v>
      </c>
      <c r="J12" s="74">
        <v>655</v>
      </c>
      <c r="K12" s="75"/>
      <c r="L12" s="81"/>
      <c r="O12" s="87"/>
      <c r="P12" s="107"/>
      <c r="Q12" s="108"/>
      <c r="R12" s="108"/>
      <c r="S12" s="108"/>
      <c r="T12" s="108"/>
      <c r="U12" s="108"/>
      <c r="V12" s="108"/>
      <c r="W12" s="108"/>
      <c r="X12" s="109"/>
      <c r="Y12" s="110"/>
      <c r="Z12" s="108"/>
      <c r="AA12" s="109"/>
      <c r="AB12" s="108"/>
      <c r="AC12" s="80"/>
    </row>
    <row r="13" spans="1:29" x14ac:dyDescent="0.3">
      <c r="A13" s="13">
        <v>2021</v>
      </c>
      <c r="B13" s="28" t="s">
        <v>44</v>
      </c>
      <c r="C13" s="73">
        <v>300</v>
      </c>
      <c r="D13" s="73">
        <v>971</v>
      </c>
      <c r="E13" s="120" t="s">
        <v>87</v>
      </c>
      <c r="F13" s="73">
        <v>1946</v>
      </c>
      <c r="G13" s="73">
        <v>1290</v>
      </c>
      <c r="H13" s="73">
        <v>316</v>
      </c>
      <c r="I13" s="73">
        <v>8078</v>
      </c>
      <c r="J13" s="74">
        <v>1045</v>
      </c>
      <c r="K13" s="75"/>
      <c r="L13" s="81"/>
      <c r="O13" s="87"/>
      <c r="P13" s="107"/>
      <c r="Q13" s="108"/>
      <c r="R13" s="108"/>
      <c r="S13" s="108"/>
      <c r="T13" s="108"/>
      <c r="U13" s="108"/>
      <c r="V13" s="108"/>
      <c r="W13" s="108"/>
      <c r="X13" s="109"/>
      <c r="Y13" s="110"/>
      <c r="Z13" s="108"/>
      <c r="AA13" s="109"/>
      <c r="AB13" s="108"/>
      <c r="AC13" s="80"/>
    </row>
    <row r="14" spans="1:29" x14ac:dyDescent="0.3">
      <c r="A14" s="13">
        <v>2021</v>
      </c>
      <c r="B14" s="28" t="s">
        <v>45</v>
      </c>
      <c r="C14" s="73">
        <v>249</v>
      </c>
      <c r="D14" s="73">
        <v>1021</v>
      </c>
      <c r="E14" s="120">
        <v>81</v>
      </c>
      <c r="F14" s="73">
        <v>2238</v>
      </c>
      <c r="G14" s="73">
        <v>1517</v>
      </c>
      <c r="H14" s="73">
        <v>424</v>
      </c>
      <c r="I14" s="73">
        <v>10641</v>
      </c>
      <c r="J14" s="74">
        <v>1101</v>
      </c>
      <c r="K14" s="75"/>
      <c r="L14" s="81"/>
      <c r="O14" s="87"/>
      <c r="P14" s="107"/>
      <c r="Q14" s="108"/>
      <c r="R14" s="108"/>
      <c r="S14" s="108"/>
      <c r="T14" s="108"/>
      <c r="U14" s="108"/>
      <c r="V14" s="108"/>
      <c r="W14" s="108"/>
      <c r="X14" s="109"/>
      <c r="Y14" s="110"/>
      <c r="Z14" s="108"/>
      <c r="AA14" s="109"/>
      <c r="AB14" s="108"/>
      <c r="AC14" s="80"/>
    </row>
    <row r="15" spans="1:29" x14ac:dyDescent="0.3">
      <c r="A15" s="13">
        <v>2021</v>
      </c>
      <c r="B15" s="28" t="s">
        <v>46</v>
      </c>
      <c r="C15" s="73">
        <v>432</v>
      </c>
      <c r="D15" s="73">
        <v>1006</v>
      </c>
      <c r="E15" s="120">
        <v>43</v>
      </c>
      <c r="F15" s="73">
        <v>2277</v>
      </c>
      <c r="G15" s="73">
        <v>953</v>
      </c>
      <c r="H15" s="73">
        <v>432</v>
      </c>
      <c r="I15" s="73">
        <v>12560</v>
      </c>
      <c r="J15" s="74">
        <v>1133</v>
      </c>
      <c r="K15" s="75">
        <v>59816</v>
      </c>
      <c r="L15" s="81"/>
      <c r="O15" s="87"/>
      <c r="P15" s="107"/>
      <c r="Q15" s="108"/>
      <c r="R15" s="108"/>
      <c r="S15" s="108"/>
      <c r="T15" s="108"/>
      <c r="U15" s="108"/>
      <c r="V15" s="108"/>
      <c r="W15" s="108"/>
      <c r="X15" s="109"/>
      <c r="Y15" s="110"/>
      <c r="Z15" s="108"/>
      <c r="AA15" s="109"/>
      <c r="AB15" s="108"/>
      <c r="AC15" s="80"/>
    </row>
    <row r="16" spans="1:29" x14ac:dyDescent="0.3">
      <c r="A16" s="13">
        <v>2022</v>
      </c>
      <c r="B16" s="28" t="s">
        <v>43</v>
      </c>
      <c r="C16" s="73">
        <v>394</v>
      </c>
      <c r="D16" s="73">
        <v>744</v>
      </c>
      <c r="E16" s="120">
        <v>50</v>
      </c>
      <c r="F16" s="73">
        <v>1832</v>
      </c>
      <c r="G16" s="73">
        <v>617</v>
      </c>
      <c r="H16" s="73">
        <v>420</v>
      </c>
      <c r="I16" s="73">
        <v>11808</v>
      </c>
      <c r="J16" s="74">
        <v>919</v>
      </c>
      <c r="K16" s="75"/>
      <c r="L16" s="81"/>
      <c r="O16" s="87"/>
      <c r="P16" s="107"/>
      <c r="Q16" s="108"/>
      <c r="R16" s="108"/>
      <c r="S16" s="108"/>
      <c r="T16" s="108"/>
      <c r="U16" s="108"/>
      <c r="V16" s="108"/>
      <c r="W16" s="108"/>
      <c r="X16" s="109"/>
      <c r="Y16" s="110"/>
      <c r="Z16" s="108"/>
      <c r="AA16" s="109"/>
      <c r="AB16" s="108"/>
      <c r="AC16" s="80"/>
    </row>
    <row r="17" spans="1:29" x14ac:dyDescent="0.3">
      <c r="A17" s="13">
        <v>2022</v>
      </c>
      <c r="B17" s="28" t="s">
        <v>44</v>
      </c>
      <c r="C17" s="73">
        <v>423</v>
      </c>
      <c r="D17" s="73">
        <v>1592</v>
      </c>
      <c r="E17" s="120">
        <v>70</v>
      </c>
      <c r="F17" s="73">
        <v>2184</v>
      </c>
      <c r="G17" s="73">
        <v>1150</v>
      </c>
      <c r="H17" s="73">
        <v>570</v>
      </c>
      <c r="I17" s="73">
        <v>11780</v>
      </c>
      <c r="J17" s="74">
        <v>1226</v>
      </c>
      <c r="K17" s="75"/>
      <c r="L17" s="81"/>
      <c r="O17" s="87"/>
      <c r="P17" s="107"/>
      <c r="Q17" s="108"/>
      <c r="R17" s="108"/>
      <c r="S17" s="108"/>
      <c r="T17" s="108"/>
      <c r="U17" s="108"/>
      <c r="V17" s="108"/>
      <c r="W17" s="108"/>
      <c r="X17" s="109"/>
      <c r="Y17" s="110"/>
      <c r="Z17" s="108"/>
      <c r="AA17" s="109"/>
      <c r="AB17" s="108"/>
      <c r="AC17" s="80"/>
    </row>
    <row r="18" spans="1:29" x14ac:dyDescent="0.3">
      <c r="A18" s="13">
        <v>2022</v>
      </c>
      <c r="B18" s="28" t="s">
        <v>45</v>
      </c>
      <c r="C18" s="73">
        <v>589</v>
      </c>
      <c r="D18" s="73">
        <v>5180</v>
      </c>
      <c r="E18" s="120">
        <v>28</v>
      </c>
      <c r="F18" s="73">
        <v>2284</v>
      </c>
      <c r="G18" s="73">
        <v>1169</v>
      </c>
      <c r="H18" s="73">
        <v>545</v>
      </c>
      <c r="I18" s="73">
        <v>12394</v>
      </c>
      <c r="J18" s="74">
        <v>1436</v>
      </c>
      <c r="K18" s="75"/>
      <c r="L18" s="121"/>
      <c r="O18" s="87"/>
      <c r="P18" s="107"/>
      <c r="Q18" s="108"/>
      <c r="R18" s="108"/>
      <c r="S18" s="108"/>
      <c r="T18" s="108"/>
      <c r="U18" s="108"/>
      <c r="V18" s="108"/>
      <c r="W18" s="108"/>
      <c r="X18" s="109"/>
      <c r="Y18" s="110"/>
      <c r="Z18" s="108"/>
      <c r="AA18" s="109"/>
      <c r="AB18" s="108"/>
      <c r="AC18" s="80"/>
    </row>
    <row r="19" spans="1:29" x14ac:dyDescent="0.3">
      <c r="A19" s="13">
        <v>2022</v>
      </c>
      <c r="B19" s="28" t="s">
        <v>46</v>
      </c>
      <c r="C19" s="73">
        <v>543</v>
      </c>
      <c r="D19" s="73">
        <v>9771.7134328358206</v>
      </c>
      <c r="E19" s="73" t="s">
        <v>87</v>
      </c>
      <c r="F19" s="73">
        <v>2124</v>
      </c>
      <c r="G19" s="73">
        <v>860</v>
      </c>
      <c r="H19" s="73">
        <v>519</v>
      </c>
      <c r="I19" s="73">
        <v>12419.966552520507</v>
      </c>
      <c r="J19" s="74">
        <v>1562</v>
      </c>
      <c r="K19" s="75">
        <v>87210</v>
      </c>
      <c r="L19" s="121"/>
      <c r="O19" s="87"/>
      <c r="P19" s="107"/>
      <c r="Q19" s="108"/>
      <c r="R19" s="108"/>
      <c r="S19" s="108"/>
      <c r="T19" s="108"/>
      <c r="U19" s="108"/>
      <c r="V19" s="108"/>
      <c r="W19" s="108"/>
      <c r="X19" s="109"/>
      <c r="Y19" s="110"/>
      <c r="Z19" s="108"/>
      <c r="AA19" s="109"/>
      <c r="AB19" s="108"/>
      <c r="AC19" s="80"/>
    </row>
    <row r="20" spans="1:29" x14ac:dyDescent="0.3">
      <c r="A20" s="13">
        <v>2023</v>
      </c>
      <c r="B20" s="28" t="s">
        <v>43</v>
      </c>
      <c r="C20" s="73">
        <v>432.3897435897436</v>
      </c>
      <c r="D20" s="73">
        <v>11806.778541953232</v>
      </c>
      <c r="E20" s="73" t="s">
        <v>87</v>
      </c>
      <c r="F20" s="73">
        <v>1891.2912781130005</v>
      </c>
      <c r="G20" s="73">
        <v>986.59902597402595</v>
      </c>
      <c r="H20" s="73">
        <v>363.86634844868735</v>
      </c>
      <c r="I20" s="73">
        <v>9683.2863978127134</v>
      </c>
      <c r="J20" s="74">
        <v>1342.2236842105262</v>
      </c>
      <c r="K20" s="75"/>
      <c r="L20" s="121"/>
      <c r="O20" s="87"/>
      <c r="P20" s="107"/>
      <c r="Q20" s="108"/>
      <c r="R20" s="108"/>
      <c r="S20" s="108"/>
      <c r="T20" s="108"/>
      <c r="U20" s="108"/>
      <c r="V20" s="108"/>
      <c r="W20" s="108"/>
      <c r="X20" s="109"/>
      <c r="Y20" s="110"/>
      <c r="Z20" s="108"/>
      <c r="AA20" s="109"/>
      <c r="AB20" s="108"/>
      <c r="AC20" s="80"/>
    </row>
    <row r="21" spans="1:29" x14ac:dyDescent="0.3">
      <c r="A21" s="13">
        <v>2023</v>
      </c>
      <c r="B21" s="28" t="s">
        <v>44</v>
      </c>
      <c r="C21" s="73">
        <v>579.66666666666663</v>
      </c>
      <c r="D21" s="73">
        <v>21197.122055674517</v>
      </c>
      <c r="E21" s="73">
        <v>12</v>
      </c>
      <c r="F21" s="73">
        <v>2353.8098360655736</v>
      </c>
      <c r="G21" s="73">
        <v>1103.3097969991172</v>
      </c>
      <c r="H21" s="73">
        <v>396.47787610619469</v>
      </c>
      <c r="I21" s="73">
        <v>8325.04441122153</v>
      </c>
      <c r="J21" s="76">
        <v>1541.1697171381031</v>
      </c>
      <c r="K21" s="75"/>
      <c r="L21" s="121"/>
      <c r="O21" s="87"/>
      <c r="P21" s="107"/>
      <c r="Q21" s="108"/>
      <c r="R21" s="108"/>
      <c r="S21" s="108"/>
      <c r="T21" s="108"/>
      <c r="U21" s="108"/>
      <c r="V21" s="108"/>
      <c r="W21" s="108"/>
      <c r="X21" s="111"/>
      <c r="Y21" s="108"/>
      <c r="Z21" s="108"/>
      <c r="AA21" s="111"/>
      <c r="AB21" s="108"/>
      <c r="AC21" s="81"/>
    </row>
    <row r="22" spans="1:29" x14ac:dyDescent="0.3">
      <c r="A22" s="13">
        <v>2023</v>
      </c>
      <c r="B22" s="28" t="s">
        <v>45</v>
      </c>
      <c r="C22" s="73">
        <v>520.99627560521412</v>
      </c>
      <c r="D22" s="73">
        <v>24235.758974358974</v>
      </c>
      <c r="E22" s="73" t="s">
        <v>87</v>
      </c>
      <c r="F22" s="73">
        <v>2792.5132075471702</v>
      </c>
      <c r="G22" s="73">
        <v>1266.8458149779735</v>
      </c>
      <c r="H22" s="73">
        <v>310.10396975425334</v>
      </c>
      <c r="I22" s="73">
        <v>8597.8596641535296</v>
      </c>
      <c r="J22" s="76">
        <v>1693.9578181818183</v>
      </c>
      <c r="K22" s="75"/>
      <c r="L22" s="121"/>
      <c r="O22" s="1"/>
      <c r="P22" s="1"/>
      <c r="Q22" s="108"/>
      <c r="R22" s="1"/>
      <c r="S22" s="1"/>
      <c r="T22" s="1"/>
      <c r="U22" s="1"/>
      <c r="V22" s="1"/>
      <c r="W22" s="1"/>
      <c r="X22" s="1"/>
      <c r="Y22" s="1"/>
      <c r="Z22" s="1"/>
      <c r="AA22" s="1"/>
      <c r="AB22" s="1"/>
    </row>
    <row r="23" spans="1:29" x14ac:dyDescent="0.3">
      <c r="A23" s="13">
        <v>2023</v>
      </c>
      <c r="B23" s="28" t="s">
        <v>46</v>
      </c>
      <c r="C23" s="73">
        <v>461.76377952755905</v>
      </c>
      <c r="D23" s="73">
        <v>18027.240147783254</v>
      </c>
      <c r="E23" s="73" t="s">
        <v>87</v>
      </c>
      <c r="F23" s="73">
        <v>3068.5221238938052</v>
      </c>
      <c r="G23" s="73">
        <v>1030.4845814977973</v>
      </c>
      <c r="H23" s="73">
        <v>287.48529411764702</v>
      </c>
      <c r="I23" s="73">
        <v>9468.729906864437</v>
      </c>
      <c r="J23" s="76">
        <v>1523.7229029217719</v>
      </c>
      <c r="K23" s="75">
        <v>135312</v>
      </c>
      <c r="M23" s="1"/>
      <c r="N23" s="1"/>
      <c r="O23" s="1"/>
      <c r="P23" s="1"/>
      <c r="Q23" s="1"/>
      <c r="R23" s="1"/>
      <c r="S23" s="1"/>
      <c r="T23" s="1"/>
      <c r="U23" s="1"/>
      <c r="V23" s="1"/>
      <c r="W23" s="1"/>
      <c r="X23" s="1"/>
      <c r="Y23" s="1"/>
      <c r="Z23" s="1"/>
      <c r="AA23" s="1"/>
      <c r="AB23" s="1"/>
    </row>
    <row r="24" spans="1:29" x14ac:dyDescent="0.3">
      <c r="M24" s="1"/>
      <c r="N24" s="1"/>
      <c r="O24" s="1"/>
      <c r="P24" s="1"/>
      <c r="Q24" s="1"/>
    </row>
    <row r="25" spans="1:29" x14ac:dyDescent="0.3">
      <c r="B25" s="23"/>
      <c r="M25" s="1"/>
      <c r="N25" s="1"/>
      <c r="O25" s="1"/>
      <c r="P25" s="1"/>
      <c r="Q25" s="1"/>
    </row>
    <row r="26" spans="1:29" x14ac:dyDescent="0.3">
      <c r="M26" s="1"/>
      <c r="N26" s="1"/>
      <c r="O26" s="1"/>
      <c r="P26" s="1"/>
      <c r="Q26" s="1"/>
    </row>
    <row r="27" spans="1:29" x14ac:dyDescent="0.3">
      <c r="M27" s="1"/>
      <c r="N27" s="1"/>
      <c r="O27" s="1"/>
      <c r="P27" s="1"/>
      <c r="Q27" s="1"/>
    </row>
    <row r="28" spans="1:29" x14ac:dyDescent="0.3">
      <c r="M28" s="1"/>
      <c r="N28" s="1"/>
      <c r="O28" s="1"/>
      <c r="P28" s="1"/>
      <c r="Q28" s="1"/>
    </row>
    <row r="29" spans="1:29" x14ac:dyDescent="0.3">
      <c r="B29" s="23"/>
    </row>
    <row r="47" spans="1:11" ht="50.25" customHeight="1" x14ac:dyDescent="0.3">
      <c r="A47" s="241" t="s">
        <v>249</v>
      </c>
      <c r="B47" s="241"/>
      <c r="C47" s="241"/>
      <c r="D47" s="241"/>
      <c r="E47" s="241"/>
      <c r="F47" s="241"/>
      <c r="G47" s="241"/>
      <c r="H47" s="241"/>
      <c r="I47" s="241"/>
      <c r="J47" s="241"/>
      <c r="K47" s="241"/>
    </row>
    <row r="48" spans="1:11" ht="84" customHeight="1" x14ac:dyDescent="0.3">
      <c r="A48" s="266" t="s">
        <v>185</v>
      </c>
      <c r="B48" s="266"/>
      <c r="C48" s="266"/>
      <c r="D48" s="266"/>
      <c r="E48" s="266"/>
      <c r="F48" s="266"/>
      <c r="G48" s="266"/>
      <c r="H48" s="266"/>
      <c r="I48" s="266"/>
      <c r="J48" s="266"/>
      <c r="K48" s="266"/>
    </row>
  </sheetData>
  <mergeCells count="4">
    <mergeCell ref="A47:K47"/>
    <mergeCell ref="A48:K48"/>
    <mergeCell ref="A1:K1"/>
    <mergeCell ref="A2:K2"/>
  </mergeCells>
  <phoneticPr fontId="6" type="noConversion"/>
  <hyperlinks>
    <hyperlink ref="A1" location="Contents!A1" display="Back to contents" xr:uid="{A3F86320-88AC-432F-8736-505D16E17F6F}"/>
  </hyperlinks>
  <pageMargins left="0.7" right="0.7" top="0.75" bottom="0.75" header="0.3" footer="0.3"/>
  <pageSetup paperSize="9" orientation="portrait" r:id="rId1"/>
  <drawing r:id="rId2"/>
  <tableParts count="1">
    <tablePart r:id="rId3"/>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0A3DA4-FA05-44C5-87FB-2305E844DFF6}">
  <sheetPr codeName="Sheet29"/>
  <dimension ref="A1:U80"/>
  <sheetViews>
    <sheetView showGridLines="0" workbookViewId="0">
      <selection sqref="A1:E1"/>
    </sheetView>
  </sheetViews>
  <sheetFormatPr defaultColWidth="8.5546875" defaultRowHeight="14.4" x14ac:dyDescent="0.3"/>
  <cols>
    <col min="2" max="2" width="9.33203125" bestFit="1" customWidth="1"/>
    <col min="3" max="3" width="17.109375" bestFit="1" customWidth="1"/>
    <col min="4" max="4" width="24.44140625" bestFit="1" customWidth="1"/>
    <col min="5" max="5" width="28.88671875" bestFit="1" customWidth="1"/>
  </cols>
  <sheetData>
    <row r="1" spans="1:5" x14ac:dyDescent="0.3">
      <c r="A1" s="243" t="s">
        <v>18</v>
      </c>
      <c r="B1" s="243"/>
      <c r="C1" s="243"/>
      <c r="D1" s="243"/>
      <c r="E1" s="243"/>
    </row>
    <row r="2" spans="1:5" ht="39.6" customHeight="1" x14ac:dyDescent="0.3">
      <c r="A2" s="262" t="s">
        <v>258</v>
      </c>
      <c r="B2" s="262"/>
      <c r="C2" s="262"/>
      <c r="D2" s="262"/>
      <c r="E2" s="262"/>
    </row>
    <row r="3" spans="1:5" x14ac:dyDescent="0.3">
      <c r="A3" s="4" t="s">
        <v>19</v>
      </c>
      <c r="B3" s="4" t="s">
        <v>25</v>
      </c>
      <c r="C3" s="4" t="s">
        <v>64</v>
      </c>
      <c r="D3" s="4" t="s">
        <v>26</v>
      </c>
      <c r="E3" s="4" t="s">
        <v>65</v>
      </c>
    </row>
    <row r="4" spans="1:5" x14ac:dyDescent="0.3">
      <c r="A4" s="13">
        <v>2020</v>
      </c>
      <c r="B4" s="29" t="s">
        <v>27</v>
      </c>
      <c r="C4" s="17">
        <v>7575993</v>
      </c>
      <c r="D4" s="17">
        <v>993</v>
      </c>
      <c r="E4" s="117"/>
    </row>
    <row r="5" spans="1:5" x14ac:dyDescent="0.3">
      <c r="A5" s="13">
        <v>2020</v>
      </c>
      <c r="B5" s="29" t="s">
        <v>28</v>
      </c>
      <c r="C5" s="17">
        <v>8843300</v>
      </c>
      <c r="D5" s="17">
        <v>1010</v>
      </c>
      <c r="E5" s="117"/>
    </row>
    <row r="6" spans="1:5" x14ac:dyDescent="0.3">
      <c r="A6" s="13">
        <v>2020</v>
      </c>
      <c r="B6" s="29" t="s">
        <v>29</v>
      </c>
      <c r="C6" s="17">
        <v>7334068</v>
      </c>
      <c r="D6" s="17">
        <v>1044</v>
      </c>
      <c r="E6" s="117"/>
    </row>
    <row r="7" spans="1:5" x14ac:dyDescent="0.3">
      <c r="A7" s="13">
        <v>2020</v>
      </c>
      <c r="B7" s="29" t="s">
        <v>30</v>
      </c>
      <c r="C7" s="17">
        <v>13975556</v>
      </c>
      <c r="D7" s="17">
        <v>1053</v>
      </c>
      <c r="E7" s="117"/>
    </row>
    <row r="8" spans="1:5" x14ac:dyDescent="0.3">
      <c r="A8" s="13">
        <v>2020</v>
      </c>
      <c r="B8" s="29" t="s">
        <v>31</v>
      </c>
      <c r="C8" s="17">
        <v>5520985</v>
      </c>
      <c r="D8" s="17">
        <v>870</v>
      </c>
      <c r="E8" s="117"/>
    </row>
    <row r="9" spans="1:5" x14ac:dyDescent="0.3">
      <c r="A9" s="13">
        <v>2020</v>
      </c>
      <c r="B9" s="29" t="s">
        <v>32</v>
      </c>
      <c r="C9" s="17">
        <v>7155686</v>
      </c>
      <c r="D9" s="17">
        <v>913</v>
      </c>
      <c r="E9" s="117"/>
    </row>
    <row r="10" spans="1:5" x14ac:dyDescent="0.3">
      <c r="A10" s="13">
        <v>2020</v>
      </c>
      <c r="B10" s="29" t="s">
        <v>33</v>
      </c>
      <c r="C10" s="17">
        <v>15283956</v>
      </c>
      <c r="D10" s="17">
        <v>1239</v>
      </c>
      <c r="E10" s="117"/>
    </row>
    <row r="11" spans="1:5" x14ac:dyDescent="0.3">
      <c r="A11" s="13">
        <v>2020</v>
      </c>
      <c r="B11" s="29" t="s">
        <v>34</v>
      </c>
      <c r="C11" s="17">
        <v>7594703</v>
      </c>
      <c r="D11" s="17">
        <v>1021</v>
      </c>
      <c r="E11" s="117"/>
    </row>
    <row r="12" spans="1:5" x14ac:dyDescent="0.3">
      <c r="A12" s="13">
        <v>2020</v>
      </c>
      <c r="B12" s="29" t="s">
        <v>35</v>
      </c>
      <c r="C12" s="17">
        <v>8498478</v>
      </c>
      <c r="D12" s="17">
        <v>1103</v>
      </c>
      <c r="E12" s="117"/>
    </row>
    <row r="13" spans="1:5" x14ac:dyDescent="0.3">
      <c r="A13" s="13">
        <v>2020</v>
      </c>
      <c r="B13" s="29" t="s">
        <v>36</v>
      </c>
      <c r="C13" s="17">
        <v>14697248</v>
      </c>
      <c r="D13" s="17">
        <v>1289</v>
      </c>
      <c r="E13" s="117"/>
    </row>
    <row r="14" spans="1:5" x14ac:dyDescent="0.3">
      <c r="A14" s="13">
        <v>2020</v>
      </c>
      <c r="B14" s="29" t="s">
        <v>37</v>
      </c>
      <c r="C14" s="17">
        <v>7715062</v>
      </c>
      <c r="D14" s="17">
        <v>1061</v>
      </c>
      <c r="E14" s="117"/>
    </row>
    <row r="15" spans="1:5" x14ac:dyDescent="0.3">
      <c r="A15" s="13">
        <v>2020</v>
      </c>
      <c r="B15" s="29" t="s">
        <v>38</v>
      </c>
      <c r="C15" s="17">
        <v>9248797</v>
      </c>
      <c r="D15" s="17">
        <v>1150</v>
      </c>
      <c r="E15" s="117">
        <v>113443832</v>
      </c>
    </row>
    <row r="16" spans="1:5" x14ac:dyDescent="0.3">
      <c r="A16" s="13">
        <v>2021</v>
      </c>
      <c r="B16" s="29" t="s">
        <v>27</v>
      </c>
      <c r="C16" s="17">
        <v>9476056</v>
      </c>
      <c r="D16" s="17">
        <v>1153</v>
      </c>
      <c r="E16" s="54"/>
    </row>
    <row r="17" spans="1:21" x14ac:dyDescent="0.3">
      <c r="A17" s="13">
        <v>2021</v>
      </c>
      <c r="B17" s="29" t="s">
        <v>28</v>
      </c>
      <c r="C17" s="17">
        <v>13124791</v>
      </c>
      <c r="D17" s="17">
        <v>1325</v>
      </c>
      <c r="E17" s="54"/>
    </row>
    <row r="18" spans="1:21" x14ac:dyDescent="0.3">
      <c r="A18" s="13">
        <v>2021</v>
      </c>
      <c r="B18" s="29" t="s">
        <v>29</v>
      </c>
      <c r="C18" s="17">
        <v>10970946</v>
      </c>
      <c r="D18" s="17">
        <v>1305</v>
      </c>
      <c r="E18" s="54"/>
    </row>
    <row r="19" spans="1:21" x14ac:dyDescent="0.3">
      <c r="A19" s="13">
        <v>2021</v>
      </c>
      <c r="B19" s="29" t="s">
        <v>30</v>
      </c>
      <c r="C19" s="17">
        <v>19994439</v>
      </c>
      <c r="D19" s="17">
        <v>1319</v>
      </c>
      <c r="E19" s="54"/>
    </row>
    <row r="20" spans="1:21" x14ac:dyDescent="0.3">
      <c r="A20" s="13">
        <v>2021</v>
      </c>
      <c r="B20" s="29" t="s">
        <v>31</v>
      </c>
      <c r="C20" s="17">
        <v>7351922</v>
      </c>
      <c r="D20" s="17">
        <v>1052</v>
      </c>
      <c r="E20" s="54"/>
    </row>
    <row r="21" spans="1:21" x14ac:dyDescent="0.3">
      <c r="A21" s="13">
        <v>2021</v>
      </c>
      <c r="B21" s="29" t="s">
        <v>32</v>
      </c>
      <c r="C21" s="17">
        <v>9254955</v>
      </c>
      <c r="D21" s="17">
        <v>1157</v>
      </c>
      <c r="E21" s="54"/>
    </row>
    <row r="22" spans="1:21" x14ac:dyDescent="0.3">
      <c r="A22" s="13">
        <v>2021</v>
      </c>
      <c r="B22" s="29" t="s">
        <v>33</v>
      </c>
      <c r="C22" s="17">
        <v>13840301</v>
      </c>
      <c r="D22" s="17">
        <v>1245</v>
      </c>
      <c r="E22" s="54"/>
    </row>
    <row r="23" spans="1:21" x14ac:dyDescent="0.3">
      <c r="A23" s="13">
        <v>2021</v>
      </c>
      <c r="B23" s="29" t="s">
        <v>34</v>
      </c>
      <c r="C23" s="17">
        <v>6752906</v>
      </c>
      <c r="D23" s="17">
        <v>986</v>
      </c>
      <c r="E23" s="54"/>
    </row>
    <row r="24" spans="1:21" x14ac:dyDescent="0.3">
      <c r="A24" s="13">
        <v>2021</v>
      </c>
      <c r="B24" s="29" t="s">
        <v>35</v>
      </c>
      <c r="C24" s="17">
        <v>8606851</v>
      </c>
      <c r="D24" s="17">
        <v>1043</v>
      </c>
      <c r="E24" s="54"/>
    </row>
    <row r="25" spans="1:21" x14ac:dyDescent="0.3">
      <c r="A25" s="13">
        <v>2021</v>
      </c>
      <c r="B25" s="29" t="s">
        <v>36</v>
      </c>
      <c r="C25" s="17">
        <v>13701933</v>
      </c>
      <c r="D25" s="17">
        <v>1279</v>
      </c>
      <c r="E25" s="54"/>
    </row>
    <row r="26" spans="1:21" x14ac:dyDescent="0.3">
      <c r="A26" s="13">
        <v>2021</v>
      </c>
      <c r="B26" s="29" t="s">
        <v>37</v>
      </c>
      <c r="C26" s="17">
        <v>6497663</v>
      </c>
      <c r="D26" s="17">
        <v>1041</v>
      </c>
      <c r="E26" s="54"/>
    </row>
    <row r="27" spans="1:21" x14ac:dyDescent="0.3">
      <c r="A27" s="13">
        <v>2021</v>
      </c>
      <c r="B27" s="29" t="s">
        <v>38</v>
      </c>
      <c r="C27" s="17">
        <v>8426212</v>
      </c>
      <c r="D27" s="17">
        <v>969</v>
      </c>
      <c r="E27" s="54">
        <v>127998975</v>
      </c>
    </row>
    <row r="28" spans="1:21" x14ac:dyDescent="0.3">
      <c r="A28" s="13">
        <v>2022</v>
      </c>
      <c r="B28" s="29" t="s">
        <v>27</v>
      </c>
      <c r="C28" s="17">
        <v>7266758</v>
      </c>
      <c r="D28" s="17">
        <v>1107</v>
      </c>
      <c r="E28" s="54"/>
    </row>
    <row r="29" spans="1:21" ht="15" customHeight="1" x14ac:dyDescent="0.3">
      <c r="A29" s="13">
        <v>2022</v>
      </c>
      <c r="B29" s="29" t="s">
        <v>28</v>
      </c>
      <c r="C29" s="17">
        <v>10484189</v>
      </c>
      <c r="D29" s="17">
        <v>1162</v>
      </c>
      <c r="E29" s="117"/>
      <c r="U29" s="10"/>
    </row>
    <row r="30" spans="1:21" x14ac:dyDescent="0.3">
      <c r="A30" s="13">
        <v>2022</v>
      </c>
      <c r="B30" s="29" t="s">
        <v>29</v>
      </c>
      <c r="C30" s="17">
        <v>6271780</v>
      </c>
      <c r="D30" s="17">
        <v>1138</v>
      </c>
      <c r="E30" s="54"/>
      <c r="U30" s="10"/>
    </row>
    <row r="31" spans="1:21" ht="15" customHeight="1" x14ac:dyDescent="0.3">
      <c r="A31" s="13">
        <v>2022</v>
      </c>
      <c r="B31" s="29" t="s">
        <v>30</v>
      </c>
      <c r="C31" s="17">
        <v>12082070</v>
      </c>
      <c r="D31" s="17">
        <v>982</v>
      </c>
      <c r="E31" s="54"/>
      <c r="U31" s="10"/>
    </row>
    <row r="32" spans="1:21" x14ac:dyDescent="0.3">
      <c r="A32" s="13">
        <v>2022</v>
      </c>
      <c r="B32" s="29" t="s">
        <v>31</v>
      </c>
      <c r="C32" s="17">
        <v>3791819</v>
      </c>
      <c r="D32" s="17">
        <v>843</v>
      </c>
      <c r="E32" s="54"/>
    </row>
    <row r="33" spans="1:20" x14ac:dyDescent="0.3">
      <c r="A33" s="13">
        <v>2022</v>
      </c>
      <c r="B33" s="29" t="s">
        <v>32</v>
      </c>
      <c r="C33" s="17">
        <v>4135523</v>
      </c>
      <c r="D33" s="17">
        <v>857</v>
      </c>
      <c r="E33" s="54"/>
    </row>
    <row r="34" spans="1:20" x14ac:dyDescent="0.3">
      <c r="A34" s="13">
        <v>2022</v>
      </c>
      <c r="B34" s="29" t="s">
        <v>33</v>
      </c>
      <c r="C34" s="17">
        <v>8812937</v>
      </c>
      <c r="D34" s="17">
        <v>916</v>
      </c>
      <c r="E34" s="54"/>
    </row>
    <row r="35" spans="1:20" x14ac:dyDescent="0.3">
      <c r="A35" s="13">
        <v>2022</v>
      </c>
      <c r="B35" s="29" t="s">
        <v>34</v>
      </c>
      <c r="C35" s="17">
        <v>3939429</v>
      </c>
      <c r="D35" s="17">
        <v>840</v>
      </c>
      <c r="E35" s="54"/>
      <c r="G35" s="241"/>
      <c r="H35" s="241"/>
      <c r="I35" s="241"/>
      <c r="J35" s="241"/>
      <c r="K35" s="241"/>
      <c r="L35" s="241"/>
      <c r="M35" s="241"/>
      <c r="N35" s="241"/>
      <c r="O35" s="241"/>
      <c r="P35" s="241"/>
      <c r="Q35" s="241"/>
      <c r="R35" s="241"/>
      <c r="S35" s="241"/>
      <c r="T35" s="241"/>
    </row>
    <row r="36" spans="1:20" x14ac:dyDescent="0.3">
      <c r="A36" s="13">
        <v>2022</v>
      </c>
      <c r="B36" s="29" t="s">
        <v>35</v>
      </c>
      <c r="C36" s="17">
        <v>3992412</v>
      </c>
      <c r="D36" s="17">
        <v>823</v>
      </c>
      <c r="E36" s="54"/>
      <c r="G36" s="241"/>
      <c r="H36" s="241"/>
      <c r="I36" s="241"/>
      <c r="J36" s="241"/>
      <c r="K36" s="241"/>
      <c r="L36" s="241"/>
      <c r="M36" s="241"/>
      <c r="N36" s="241"/>
      <c r="O36" s="241"/>
      <c r="P36" s="241"/>
      <c r="Q36" s="241"/>
      <c r="R36" s="241"/>
      <c r="S36" s="241"/>
      <c r="T36" s="241"/>
    </row>
    <row r="37" spans="1:20" x14ac:dyDescent="0.3">
      <c r="A37" s="13">
        <v>2022</v>
      </c>
      <c r="B37" s="29" t="s">
        <v>36</v>
      </c>
      <c r="C37" s="17">
        <v>9185332</v>
      </c>
      <c r="D37" s="17">
        <v>890</v>
      </c>
      <c r="E37" s="54"/>
      <c r="G37" s="241"/>
      <c r="H37" s="241"/>
      <c r="I37" s="241"/>
      <c r="J37" s="241"/>
      <c r="K37" s="241"/>
      <c r="L37" s="241"/>
      <c r="M37" s="241"/>
      <c r="N37" s="241"/>
      <c r="O37" s="241"/>
      <c r="P37" s="241"/>
      <c r="Q37" s="241"/>
      <c r="R37" s="241"/>
      <c r="S37" s="241"/>
      <c r="T37" s="241"/>
    </row>
    <row r="38" spans="1:20" x14ac:dyDescent="0.3">
      <c r="A38" s="13">
        <v>2022</v>
      </c>
      <c r="B38" s="29" t="s">
        <v>37</v>
      </c>
      <c r="C38" s="17">
        <v>3828353</v>
      </c>
      <c r="D38" s="17">
        <v>843</v>
      </c>
      <c r="E38" s="54"/>
      <c r="G38" s="241"/>
      <c r="H38" s="241"/>
      <c r="I38" s="241"/>
      <c r="J38" s="241"/>
      <c r="K38" s="241"/>
      <c r="L38" s="241"/>
      <c r="M38" s="241"/>
      <c r="N38" s="241"/>
      <c r="O38" s="241"/>
      <c r="P38" s="241"/>
      <c r="Q38" s="241"/>
      <c r="R38" s="241"/>
      <c r="S38" s="241"/>
      <c r="T38" s="241"/>
    </row>
    <row r="39" spans="1:20" x14ac:dyDescent="0.3">
      <c r="A39" s="13">
        <v>2022</v>
      </c>
      <c r="B39" s="29" t="s">
        <v>38</v>
      </c>
      <c r="C39" s="17">
        <v>4545496</v>
      </c>
      <c r="D39" s="17">
        <v>786</v>
      </c>
      <c r="E39" s="54">
        <v>78336098</v>
      </c>
    </row>
    <row r="40" spans="1:20" x14ac:dyDescent="0.3">
      <c r="A40" s="13">
        <v>2023</v>
      </c>
      <c r="B40" s="29" t="s">
        <v>27</v>
      </c>
      <c r="C40" s="17">
        <v>3758046</v>
      </c>
      <c r="D40" s="17">
        <v>739</v>
      </c>
      <c r="E40" s="54"/>
    </row>
    <row r="41" spans="1:20" x14ac:dyDescent="0.3">
      <c r="A41" s="13">
        <v>2023</v>
      </c>
      <c r="B41" s="29" t="s">
        <v>28</v>
      </c>
      <c r="C41" s="17">
        <v>6439216</v>
      </c>
      <c r="D41" s="17">
        <v>778</v>
      </c>
      <c r="E41" s="12"/>
    </row>
    <row r="42" spans="1:20" x14ac:dyDescent="0.3">
      <c r="A42" s="13">
        <v>2023</v>
      </c>
      <c r="B42" s="29" t="s">
        <v>29</v>
      </c>
      <c r="C42" s="17">
        <v>3132586</v>
      </c>
      <c r="D42" s="17">
        <v>769</v>
      </c>
      <c r="E42" s="12"/>
    </row>
    <row r="43" spans="1:20" x14ac:dyDescent="0.3">
      <c r="A43" s="13">
        <v>2023</v>
      </c>
      <c r="B43" s="29" t="s">
        <v>30</v>
      </c>
      <c r="C43" s="17">
        <v>5848581</v>
      </c>
      <c r="D43" s="17">
        <v>707</v>
      </c>
      <c r="E43" s="12"/>
    </row>
    <row r="44" spans="1:20" x14ac:dyDescent="0.3">
      <c r="A44" s="13">
        <v>2023</v>
      </c>
      <c r="B44" s="29" t="s">
        <v>31</v>
      </c>
      <c r="C44" s="17">
        <v>2751769</v>
      </c>
      <c r="D44" s="17">
        <v>726</v>
      </c>
      <c r="E44" s="12"/>
    </row>
    <row r="45" spans="1:20" x14ac:dyDescent="0.3">
      <c r="A45" s="13">
        <v>2023</v>
      </c>
      <c r="B45" s="29" t="s">
        <v>32</v>
      </c>
      <c r="C45" s="17">
        <v>5415140</v>
      </c>
      <c r="D45" s="17">
        <v>696</v>
      </c>
      <c r="E45" s="12"/>
    </row>
    <row r="46" spans="1:20" x14ac:dyDescent="0.3">
      <c r="A46" s="13">
        <v>2023</v>
      </c>
      <c r="B46" s="29" t="s">
        <v>33</v>
      </c>
      <c r="C46" s="69">
        <v>7745299</v>
      </c>
      <c r="D46" s="69">
        <v>869</v>
      </c>
      <c r="E46" s="12"/>
    </row>
    <row r="47" spans="1:20" x14ac:dyDescent="0.3">
      <c r="A47" s="13">
        <v>2023</v>
      </c>
      <c r="B47" s="29" t="s">
        <v>34</v>
      </c>
      <c r="C47" s="69">
        <v>3631170</v>
      </c>
      <c r="D47" s="69">
        <v>847</v>
      </c>
      <c r="E47" s="12"/>
    </row>
    <row r="48" spans="1:20" x14ac:dyDescent="0.3">
      <c r="A48" s="13">
        <v>2023</v>
      </c>
      <c r="B48" s="29" t="s">
        <v>35</v>
      </c>
      <c r="C48" s="69">
        <v>3714537</v>
      </c>
      <c r="D48" s="69">
        <v>862</v>
      </c>
      <c r="E48" s="12"/>
    </row>
    <row r="49" spans="1:5" x14ac:dyDescent="0.3">
      <c r="A49" s="13">
        <v>2023</v>
      </c>
      <c r="B49" s="29" t="s">
        <v>36</v>
      </c>
      <c r="C49" s="69">
        <v>6720699</v>
      </c>
      <c r="D49" s="69">
        <v>998</v>
      </c>
      <c r="E49" s="12"/>
    </row>
    <row r="50" spans="1:5" x14ac:dyDescent="0.3">
      <c r="A50" s="13">
        <v>2023</v>
      </c>
      <c r="B50" s="29" t="s">
        <v>37</v>
      </c>
      <c r="C50" s="69">
        <v>4656633</v>
      </c>
      <c r="D50" s="69">
        <v>922</v>
      </c>
      <c r="E50" s="12"/>
    </row>
    <row r="51" spans="1:5" x14ac:dyDescent="0.3">
      <c r="A51" s="13">
        <v>2023</v>
      </c>
      <c r="B51" s="29" t="s">
        <v>38</v>
      </c>
      <c r="C51" s="69">
        <v>5940405</v>
      </c>
      <c r="D51" s="69">
        <v>877</v>
      </c>
      <c r="E51" s="54">
        <v>59754081</v>
      </c>
    </row>
    <row r="77" spans="1:14" x14ac:dyDescent="0.3">
      <c r="A77" s="241" t="s">
        <v>275</v>
      </c>
      <c r="B77" s="241"/>
      <c r="C77" s="241"/>
      <c r="D77" s="241"/>
      <c r="E77" s="241"/>
      <c r="F77" s="241"/>
      <c r="G77" s="241"/>
      <c r="H77" s="241"/>
      <c r="I77" s="241"/>
      <c r="J77" s="241"/>
      <c r="K77" s="241"/>
      <c r="L77" s="241"/>
      <c r="M77" s="241"/>
      <c r="N77" s="241"/>
    </row>
    <row r="78" spans="1:14" ht="21.9" customHeight="1" x14ac:dyDescent="0.3">
      <c r="A78" s="241"/>
      <c r="B78" s="241"/>
      <c r="C78" s="241"/>
      <c r="D78" s="241"/>
      <c r="E78" s="241"/>
      <c r="F78" s="241"/>
      <c r="G78" s="241"/>
      <c r="H78" s="241"/>
      <c r="I78" s="241"/>
      <c r="J78" s="241"/>
      <c r="K78" s="241"/>
      <c r="L78" s="241"/>
      <c r="M78" s="241"/>
      <c r="N78" s="241"/>
    </row>
    <row r="79" spans="1:14" x14ac:dyDescent="0.3">
      <c r="A79" s="241"/>
      <c r="B79" s="241"/>
      <c r="C79" s="241"/>
      <c r="D79" s="241"/>
      <c r="E79" s="241"/>
      <c r="F79" s="241"/>
      <c r="G79" s="241"/>
      <c r="H79" s="241"/>
      <c r="I79" s="241"/>
      <c r="J79" s="241"/>
      <c r="K79" s="241"/>
      <c r="L79" s="241"/>
      <c r="M79" s="241"/>
      <c r="N79" s="241"/>
    </row>
    <row r="80" spans="1:14" x14ac:dyDescent="0.3">
      <c r="A80" s="241"/>
      <c r="B80" s="241"/>
      <c r="C80" s="241"/>
      <c r="D80" s="241"/>
      <c r="E80" s="241"/>
      <c r="F80" s="241"/>
      <c r="G80" s="241"/>
      <c r="H80" s="241"/>
      <c r="I80" s="241"/>
      <c r="J80" s="241"/>
      <c r="K80" s="241"/>
      <c r="L80" s="241"/>
      <c r="M80" s="241"/>
      <c r="N80" s="241"/>
    </row>
  </sheetData>
  <mergeCells count="6">
    <mergeCell ref="A1:E1"/>
    <mergeCell ref="G35:T36"/>
    <mergeCell ref="G37:T38"/>
    <mergeCell ref="A77:N78"/>
    <mergeCell ref="A79:N80"/>
    <mergeCell ref="A2:E2"/>
  </mergeCells>
  <phoneticPr fontId="6" type="noConversion"/>
  <hyperlinks>
    <hyperlink ref="A1" location="Contents!A1" display="Back to contents" xr:uid="{12E8F290-28FC-47A6-B574-14FBB775B3E9}"/>
  </hyperlinks>
  <pageMargins left="0.7" right="0.7" top="0.75" bottom="0.75" header="0.3" footer="0.3"/>
  <pageSetup paperSize="9" orientation="portrait" r:id="rId1"/>
  <drawing r:id="rId2"/>
  <tableParts count="1">
    <tablePart r:id="rId3"/>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5E4046-1CE7-48ED-8745-982C8B51276E}">
  <sheetPr codeName="Sheet30"/>
  <dimension ref="A1:L45"/>
  <sheetViews>
    <sheetView showGridLines="0" workbookViewId="0">
      <selection sqref="A1:D1"/>
    </sheetView>
  </sheetViews>
  <sheetFormatPr defaultColWidth="8.5546875" defaultRowHeight="14.4" x14ac:dyDescent="0.3"/>
  <cols>
    <col min="1" max="1" width="10.5546875" customWidth="1"/>
    <col min="2" max="2" width="9.88671875" bestFit="1" customWidth="1"/>
    <col min="3" max="3" width="13.109375" customWidth="1"/>
    <col min="4" max="4" width="14.109375" bestFit="1" customWidth="1"/>
  </cols>
  <sheetData>
    <row r="1" spans="1:4" x14ac:dyDescent="0.3">
      <c r="A1" s="243" t="s">
        <v>18</v>
      </c>
      <c r="B1" s="243"/>
      <c r="C1" s="243"/>
      <c r="D1" s="243"/>
    </row>
    <row r="2" spans="1:4" ht="58.8" customHeight="1" x14ac:dyDescent="0.35">
      <c r="A2" s="250" t="s">
        <v>260</v>
      </c>
      <c r="B2" s="250"/>
      <c r="C2" s="250"/>
      <c r="D2" s="250"/>
    </row>
    <row r="3" spans="1:4" x14ac:dyDescent="0.3">
      <c r="A3" s="4" t="s">
        <v>19</v>
      </c>
      <c r="B3" s="4" t="s">
        <v>39</v>
      </c>
      <c r="C3" s="4" t="s">
        <v>123</v>
      </c>
      <c r="D3" s="4" t="s">
        <v>53</v>
      </c>
    </row>
    <row r="4" spans="1:4" x14ac:dyDescent="0.3">
      <c r="A4" s="13">
        <v>2019</v>
      </c>
      <c r="B4" s="28" t="s">
        <v>43</v>
      </c>
      <c r="C4" s="17">
        <v>8651927</v>
      </c>
      <c r="D4" s="116"/>
    </row>
    <row r="5" spans="1:4" x14ac:dyDescent="0.3">
      <c r="A5" s="13">
        <v>2019</v>
      </c>
      <c r="B5" s="28" t="s">
        <v>44</v>
      </c>
      <c r="C5" s="17">
        <v>8401570</v>
      </c>
      <c r="D5" s="116"/>
    </row>
    <row r="6" spans="1:4" x14ac:dyDescent="0.3">
      <c r="A6" s="13">
        <v>2019</v>
      </c>
      <c r="B6" s="28" t="s">
        <v>45</v>
      </c>
      <c r="C6" s="17">
        <v>8837916</v>
      </c>
      <c r="D6" s="116"/>
    </row>
    <row r="7" spans="1:4" x14ac:dyDescent="0.3">
      <c r="A7" s="13">
        <v>2019</v>
      </c>
      <c r="B7" s="28" t="s">
        <v>46</v>
      </c>
      <c r="C7" s="17">
        <v>9907561</v>
      </c>
      <c r="D7" s="116">
        <v>35798974</v>
      </c>
    </row>
    <row r="8" spans="1:4" x14ac:dyDescent="0.3">
      <c r="A8" s="13">
        <v>2020</v>
      </c>
      <c r="B8" s="28" t="s">
        <v>43</v>
      </c>
      <c r="C8" s="17">
        <v>10351465</v>
      </c>
      <c r="D8" s="34"/>
    </row>
    <row r="9" spans="1:4" x14ac:dyDescent="0.3">
      <c r="A9" s="13">
        <v>2020</v>
      </c>
      <c r="B9" s="28" t="s">
        <v>44</v>
      </c>
      <c r="C9" s="17">
        <v>11170680</v>
      </c>
      <c r="D9" s="34"/>
    </row>
    <row r="10" spans="1:4" x14ac:dyDescent="0.3">
      <c r="A10" s="13">
        <v>2020</v>
      </c>
      <c r="B10" s="28" t="s">
        <v>45</v>
      </c>
      <c r="C10" s="17">
        <v>12056954</v>
      </c>
      <c r="D10" s="34"/>
    </row>
    <row r="11" spans="1:4" x14ac:dyDescent="0.3">
      <c r="A11" s="13">
        <v>2020</v>
      </c>
      <c r="B11" s="28" t="s">
        <v>46</v>
      </c>
      <c r="C11" s="17">
        <v>12408853</v>
      </c>
      <c r="D11" s="34">
        <v>45987952</v>
      </c>
    </row>
    <row r="12" spans="1:4" x14ac:dyDescent="0.3">
      <c r="A12" s="13">
        <v>2021</v>
      </c>
      <c r="B12" s="28" t="s">
        <v>43</v>
      </c>
      <c r="C12" s="17">
        <v>12864839</v>
      </c>
      <c r="D12" s="34"/>
    </row>
    <row r="13" spans="1:4" x14ac:dyDescent="0.3">
      <c r="A13" s="13">
        <v>2021</v>
      </c>
      <c r="B13" s="28" t="s">
        <v>44</v>
      </c>
      <c r="C13" s="17">
        <v>11713534</v>
      </c>
      <c r="D13" s="34"/>
    </row>
    <row r="14" spans="1:4" x14ac:dyDescent="0.3">
      <c r="A14" s="13">
        <v>2021</v>
      </c>
      <c r="B14" s="28" t="s">
        <v>45</v>
      </c>
      <c r="C14" s="17">
        <v>11310762</v>
      </c>
      <c r="D14" s="34"/>
    </row>
    <row r="15" spans="1:4" x14ac:dyDescent="0.3">
      <c r="A15" s="13">
        <v>2021</v>
      </c>
      <c r="B15" s="28" t="s">
        <v>46</v>
      </c>
      <c r="C15" s="17">
        <v>11142335</v>
      </c>
      <c r="D15" s="34">
        <v>47031470</v>
      </c>
    </row>
    <row r="16" spans="1:4" x14ac:dyDescent="0.3">
      <c r="A16" s="13">
        <v>2022</v>
      </c>
      <c r="B16" s="28" t="s">
        <v>43</v>
      </c>
      <c r="C16" s="17">
        <v>9234046</v>
      </c>
      <c r="D16" s="34"/>
    </row>
    <row r="17" spans="1:4" x14ac:dyDescent="0.3">
      <c r="A17" s="13">
        <v>2022</v>
      </c>
      <c r="B17" s="28" t="s">
        <v>44</v>
      </c>
      <c r="C17" s="17">
        <v>8169461</v>
      </c>
      <c r="D17" s="34"/>
    </row>
    <row r="18" spans="1:4" x14ac:dyDescent="0.3">
      <c r="A18" s="13">
        <v>2022</v>
      </c>
      <c r="B18" s="28" t="s">
        <v>45</v>
      </c>
      <c r="C18" s="17">
        <v>9712277</v>
      </c>
      <c r="D18" s="34"/>
    </row>
    <row r="19" spans="1:4" x14ac:dyDescent="0.3">
      <c r="A19" s="13">
        <v>2022</v>
      </c>
      <c r="B19" s="28" t="s">
        <v>46</v>
      </c>
      <c r="C19" s="17">
        <v>10918995</v>
      </c>
      <c r="D19" s="34">
        <v>38034779</v>
      </c>
    </row>
    <row r="20" spans="1:4" x14ac:dyDescent="0.3">
      <c r="A20" s="13">
        <v>2023</v>
      </c>
      <c r="B20" s="28" t="s">
        <v>43</v>
      </c>
      <c r="C20" s="17">
        <v>9192933</v>
      </c>
      <c r="D20" s="34"/>
    </row>
    <row r="21" spans="1:4" x14ac:dyDescent="0.3">
      <c r="A21" s="13">
        <v>2023</v>
      </c>
      <c r="B21" s="28" t="s">
        <v>44</v>
      </c>
      <c r="C21" s="17">
        <v>8554509</v>
      </c>
      <c r="D21" s="34"/>
    </row>
    <row r="22" spans="1:4" x14ac:dyDescent="0.3">
      <c r="A22" s="13">
        <v>2023</v>
      </c>
      <c r="B22" s="28" t="s">
        <v>45</v>
      </c>
      <c r="C22" s="17">
        <v>9627243</v>
      </c>
      <c r="D22" s="34"/>
    </row>
    <row r="23" spans="1:4" x14ac:dyDescent="0.3">
      <c r="A23" s="13">
        <v>2023</v>
      </c>
      <c r="B23" s="28" t="s">
        <v>46</v>
      </c>
      <c r="C23" s="17">
        <v>9888796</v>
      </c>
      <c r="D23" s="34">
        <v>37263481</v>
      </c>
    </row>
    <row r="25" spans="1:4" x14ac:dyDescent="0.3">
      <c r="B25" s="23"/>
    </row>
    <row r="29" spans="1:4" x14ac:dyDescent="0.3">
      <c r="B29" s="23"/>
    </row>
    <row r="44" spans="1:12" ht="32.25" customHeight="1" x14ac:dyDescent="0.3">
      <c r="A44" s="241" t="s">
        <v>276</v>
      </c>
      <c r="B44" s="241"/>
      <c r="C44" s="241"/>
      <c r="D44" s="241"/>
      <c r="E44" s="241"/>
      <c r="F44" s="241"/>
      <c r="G44" s="241"/>
      <c r="H44" s="241"/>
      <c r="I44" s="241"/>
      <c r="J44" s="241"/>
      <c r="K44" s="241"/>
      <c r="L44" s="241"/>
    </row>
    <row r="45" spans="1:12" x14ac:dyDescent="0.3">
      <c r="A45" s="241"/>
      <c r="B45" s="241"/>
      <c r="C45" s="241"/>
      <c r="D45" s="241"/>
      <c r="E45" s="241"/>
      <c r="F45" s="241"/>
      <c r="G45" s="241"/>
      <c r="H45" s="241"/>
      <c r="I45" s="241"/>
      <c r="J45" s="241"/>
      <c r="K45" s="241"/>
    </row>
  </sheetData>
  <mergeCells count="4">
    <mergeCell ref="A44:L44"/>
    <mergeCell ref="A45:K45"/>
    <mergeCell ref="A2:D2"/>
    <mergeCell ref="A1:D1"/>
  </mergeCells>
  <hyperlinks>
    <hyperlink ref="A1" location="Contents!A1" display="Back to contents" xr:uid="{B1E793AF-A425-4F58-B86B-F554DDDF8DB1}"/>
  </hyperlinks>
  <pageMargins left="0.7" right="0.7" top="0.75" bottom="0.75" header="0.3" footer="0.3"/>
  <pageSetup paperSize="9" orientation="portrait" r:id="rId1"/>
  <drawing r:id="rId2"/>
  <tableParts count="1">
    <tablePart r:id="rId3"/>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60E478-6444-4834-8832-2230472E502C}">
  <dimension ref="A1:R49"/>
  <sheetViews>
    <sheetView workbookViewId="0">
      <selection sqref="A1:H1"/>
    </sheetView>
  </sheetViews>
  <sheetFormatPr defaultColWidth="9.44140625" defaultRowHeight="14.4" x14ac:dyDescent="0.3"/>
  <cols>
    <col min="1" max="1" width="9.44140625" style="1"/>
    <col min="2" max="2" width="10.109375" style="1" bestFit="1" customWidth="1"/>
    <col min="3" max="3" width="9.44140625" style="1" bestFit="1" customWidth="1"/>
    <col min="4" max="4" width="10.44140625" style="1" bestFit="1" customWidth="1"/>
    <col min="5" max="7" width="11.44140625" style="1" bestFit="1" customWidth="1"/>
    <col min="8" max="8" width="12.44140625" style="1" bestFit="1" customWidth="1"/>
    <col min="9" max="16384" width="9.44140625" style="1"/>
  </cols>
  <sheetData>
    <row r="1" spans="1:16" x14ac:dyDescent="0.3">
      <c r="A1" s="272" t="s">
        <v>18</v>
      </c>
      <c r="B1" s="272"/>
      <c r="C1" s="272"/>
      <c r="D1" s="272"/>
      <c r="E1" s="272"/>
      <c r="F1" s="272"/>
      <c r="G1" s="272"/>
      <c r="H1" s="272"/>
    </row>
    <row r="2" spans="1:16" ht="41.4" customHeight="1" x14ac:dyDescent="0.3">
      <c r="A2" s="271" t="s">
        <v>261</v>
      </c>
      <c r="B2" s="271"/>
      <c r="C2" s="271"/>
      <c r="D2" s="271"/>
      <c r="E2" s="271"/>
      <c r="F2" s="271"/>
      <c r="G2" s="271"/>
      <c r="H2" s="271"/>
    </row>
    <row r="3" spans="1:16" ht="15" thickBot="1" x14ac:dyDescent="0.35">
      <c r="A3" s="138" t="s">
        <v>19</v>
      </c>
      <c r="B3" s="138" t="s">
        <v>39</v>
      </c>
      <c r="C3" s="138" t="s">
        <v>88</v>
      </c>
      <c r="D3" s="138" t="s">
        <v>89</v>
      </c>
      <c r="E3" s="138" t="s">
        <v>90</v>
      </c>
      <c r="F3" s="138" t="s">
        <v>91</v>
      </c>
      <c r="G3" s="138" t="s">
        <v>92</v>
      </c>
      <c r="H3" s="139" t="s">
        <v>93</v>
      </c>
    </row>
    <row r="4" spans="1:16" ht="15" thickTop="1" x14ac:dyDescent="0.3">
      <c r="A4" s="88">
        <v>2019</v>
      </c>
      <c r="B4" s="89" t="s">
        <v>43</v>
      </c>
      <c r="C4" s="123">
        <v>0.10322057638193592</v>
      </c>
      <c r="D4" s="123">
        <v>0.65054392113988835</v>
      </c>
      <c r="E4" s="123">
        <v>8.9767881050290099E-2</v>
      </c>
      <c r="F4" s="123">
        <v>2.7130313117421648E-2</v>
      </c>
      <c r="G4" s="123">
        <v>5.9200370086050252E-2</v>
      </c>
      <c r="H4" s="123">
        <v>7.0136938224413733E-2</v>
      </c>
      <c r="I4" s="122"/>
      <c r="J4" s="122"/>
      <c r="K4" s="122"/>
      <c r="L4" s="122"/>
      <c r="M4" s="122"/>
      <c r="N4" s="122"/>
      <c r="O4" s="122"/>
      <c r="P4" s="122"/>
    </row>
    <row r="5" spans="1:16" x14ac:dyDescent="0.3">
      <c r="A5" s="88">
        <v>2019</v>
      </c>
      <c r="B5" s="90" t="s">
        <v>44</v>
      </c>
      <c r="C5" s="124">
        <v>8.6312619834459453E-2</v>
      </c>
      <c r="D5" s="124">
        <v>0.5940348422114855</v>
      </c>
      <c r="E5" s="124">
        <v>0.10649771555640153</v>
      </c>
      <c r="F5" s="124">
        <v>3.6028643793016714E-2</v>
      </c>
      <c r="G5" s="124">
        <v>8.2640339965223492E-2</v>
      </c>
      <c r="H5" s="124">
        <v>9.4485838639413178E-2</v>
      </c>
      <c r="I5" s="122"/>
      <c r="J5" s="122"/>
      <c r="K5" s="122"/>
      <c r="L5" s="122"/>
      <c r="M5" s="122"/>
      <c r="N5" s="122"/>
      <c r="O5" s="122"/>
    </row>
    <row r="6" spans="1:16" x14ac:dyDescent="0.3">
      <c r="A6" s="88">
        <v>2019</v>
      </c>
      <c r="B6" s="89" t="s">
        <v>45</v>
      </c>
      <c r="C6" s="123">
        <v>7.5332041168257993E-2</v>
      </c>
      <c r="D6" s="123">
        <v>0.61410807602567219</v>
      </c>
      <c r="E6" s="123">
        <v>0.10713260860129381</v>
      </c>
      <c r="F6" s="123">
        <v>3.4353474212366231E-2</v>
      </c>
      <c r="G6" s="123">
        <v>8.4182217681957813E-2</v>
      </c>
      <c r="H6" s="123">
        <v>8.489158231045188E-2</v>
      </c>
      <c r="I6" s="122"/>
      <c r="J6" s="122"/>
      <c r="K6" s="122"/>
      <c r="L6" s="122"/>
      <c r="M6" s="122"/>
      <c r="N6" s="122"/>
      <c r="O6" s="122"/>
    </row>
    <row r="7" spans="1:16" x14ac:dyDescent="0.3">
      <c r="A7" s="88">
        <v>2019</v>
      </c>
      <c r="B7" s="90" t="s">
        <v>46</v>
      </c>
      <c r="C7" s="124">
        <v>6.203358596077195E-2</v>
      </c>
      <c r="D7" s="124">
        <v>0.60129112514158622</v>
      </c>
      <c r="E7" s="124">
        <v>0.11572281845938387</v>
      </c>
      <c r="F7" s="124">
        <v>3.4988427043987511E-2</v>
      </c>
      <c r="G7" s="124">
        <v>7.8960456135149237E-2</v>
      </c>
      <c r="H7" s="124">
        <v>0.10700358725912122</v>
      </c>
      <c r="I7" s="122"/>
      <c r="J7" s="122"/>
      <c r="K7" s="122"/>
      <c r="L7" s="122"/>
      <c r="M7" s="122"/>
      <c r="N7" s="122"/>
      <c r="O7" s="122"/>
    </row>
    <row r="8" spans="1:16" x14ac:dyDescent="0.3">
      <c r="A8" s="88">
        <v>2020</v>
      </c>
      <c r="B8" s="89" t="s">
        <v>43</v>
      </c>
      <c r="C8" s="123">
        <v>6.75402391391524E-2</v>
      </c>
      <c r="D8" s="123">
        <v>0.67053465449181482</v>
      </c>
      <c r="E8" s="123">
        <v>0.11660664342421248</v>
      </c>
      <c r="F8" s="123">
        <v>2.9164575313941142E-2</v>
      </c>
      <c r="G8" s="123">
        <v>5.1317867959922651E-2</v>
      </c>
      <c r="H8" s="123">
        <v>6.4836019670956521E-2</v>
      </c>
      <c r="I8" s="122"/>
      <c r="J8" s="122"/>
      <c r="K8" s="122"/>
      <c r="L8" s="122"/>
      <c r="M8" s="122"/>
      <c r="N8" s="122"/>
      <c r="O8" s="122"/>
    </row>
    <row r="9" spans="1:16" x14ac:dyDescent="0.3">
      <c r="A9" s="88">
        <v>2020</v>
      </c>
      <c r="B9" s="90" t="s">
        <v>44</v>
      </c>
      <c r="C9" s="124">
        <v>6.1643107058138503E-2</v>
      </c>
      <c r="D9" s="124">
        <v>0.60925350551162649</v>
      </c>
      <c r="E9" s="124">
        <v>0.1339622759320557</v>
      </c>
      <c r="F9" s="124">
        <v>3.5501589358742897E-2</v>
      </c>
      <c r="G9" s="124">
        <v>6.5678248736258743E-2</v>
      </c>
      <c r="H9" s="124">
        <v>9.3961273403177656E-2</v>
      </c>
      <c r="I9" s="122"/>
      <c r="J9" s="122"/>
      <c r="K9" s="122"/>
      <c r="L9" s="122"/>
      <c r="M9" s="122"/>
      <c r="N9" s="122"/>
      <c r="O9" s="122"/>
    </row>
    <row r="10" spans="1:16" x14ac:dyDescent="0.3">
      <c r="A10" s="88">
        <v>2020</v>
      </c>
      <c r="B10" s="89" t="s">
        <v>45</v>
      </c>
      <c r="C10" s="123">
        <v>4.7842849922421028E-2</v>
      </c>
      <c r="D10" s="123">
        <v>0.63258930991827678</v>
      </c>
      <c r="E10" s="123">
        <v>0.15465219307867997</v>
      </c>
      <c r="F10" s="123">
        <v>3.8512209363835218E-2</v>
      </c>
      <c r="G10" s="123">
        <v>6.0511626311313099E-2</v>
      </c>
      <c r="H10" s="123">
        <v>6.5891811405474135E-2</v>
      </c>
      <c r="I10" s="122"/>
      <c r="J10" s="122"/>
      <c r="K10" s="122"/>
      <c r="L10" s="122"/>
      <c r="M10" s="122"/>
      <c r="N10" s="122"/>
      <c r="O10" s="122"/>
    </row>
    <row r="11" spans="1:16" x14ac:dyDescent="0.3">
      <c r="A11" s="88">
        <v>2020</v>
      </c>
      <c r="B11" s="90" t="s">
        <v>46</v>
      </c>
      <c r="C11" s="124">
        <v>3.8388680705995826E-2</v>
      </c>
      <c r="D11" s="124">
        <v>0.60066713029618857</v>
      </c>
      <c r="E11" s="124">
        <v>0.16934341644997972</v>
      </c>
      <c r="F11" s="124">
        <v>3.9707756879268433E-2</v>
      </c>
      <c r="G11" s="124">
        <v>7.0729322958866359E-2</v>
      </c>
      <c r="H11" s="124">
        <v>8.1163692709701113E-2</v>
      </c>
      <c r="I11" s="122"/>
      <c r="J11" s="122"/>
      <c r="K11" s="122"/>
      <c r="L11" s="122"/>
      <c r="M11" s="122"/>
      <c r="N11" s="122"/>
      <c r="O11" s="122"/>
    </row>
    <row r="12" spans="1:16" x14ac:dyDescent="0.3">
      <c r="A12" s="88">
        <v>2021</v>
      </c>
      <c r="B12" s="89" t="s">
        <v>43</v>
      </c>
      <c r="C12" s="123">
        <v>4.3587106265986053E-2</v>
      </c>
      <c r="D12" s="123">
        <v>0.65308495707369074</v>
      </c>
      <c r="E12" s="123">
        <v>0.18013720706197411</v>
      </c>
      <c r="F12" s="123">
        <v>3.243270994318017E-2</v>
      </c>
      <c r="G12" s="123">
        <v>4.996629298146902E-2</v>
      </c>
      <c r="H12" s="123">
        <v>4.0791726673699714E-2</v>
      </c>
      <c r="I12" s="122"/>
      <c r="J12" s="122"/>
      <c r="K12" s="122"/>
      <c r="L12" s="122"/>
      <c r="M12" s="122"/>
      <c r="N12" s="122"/>
      <c r="O12" s="122"/>
    </row>
    <row r="13" spans="1:16" x14ac:dyDescent="0.3">
      <c r="A13" s="88">
        <v>2021</v>
      </c>
      <c r="B13" s="90" t="s">
        <v>44</v>
      </c>
      <c r="C13" s="124">
        <v>4.7975901439359467E-2</v>
      </c>
      <c r="D13" s="124">
        <v>0.58035122791791294</v>
      </c>
      <c r="E13" s="124">
        <v>0.19190138773963608</v>
      </c>
      <c r="F13" s="124">
        <v>4.0456846273325235E-2</v>
      </c>
      <c r="G13" s="124">
        <v>7.2755008151979883E-2</v>
      </c>
      <c r="H13" s="124">
        <v>6.6559628477786459E-2</v>
      </c>
      <c r="I13" s="122"/>
      <c r="J13" s="122"/>
      <c r="K13" s="122"/>
      <c r="L13" s="122"/>
      <c r="M13" s="122"/>
      <c r="N13" s="122"/>
      <c r="O13" s="122"/>
    </row>
    <row r="14" spans="1:16" x14ac:dyDescent="0.3">
      <c r="A14" s="88">
        <v>2021</v>
      </c>
      <c r="B14" s="89" t="s">
        <v>45</v>
      </c>
      <c r="C14" s="123">
        <v>4.2004091828714521E-2</v>
      </c>
      <c r="D14" s="123">
        <v>0.56878101690585847</v>
      </c>
      <c r="E14" s="123">
        <v>0.2217780130279782</v>
      </c>
      <c r="F14" s="123">
        <v>4.1892537259204707E-2</v>
      </c>
      <c r="G14" s="123">
        <v>6.7729210491345213E-2</v>
      </c>
      <c r="H14" s="123">
        <v>5.7815130486899055E-2</v>
      </c>
      <c r="I14" s="122"/>
      <c r="J14" s="122"/>
      <c r="K14" s="122"/>
      <c r="L14" s="122"/>
      <c r="M14" s="122"/>
      <c r="N14" s="122"/>
      <c r="O14" s="122"/>
    </row>
    <row r="15" spans="1:16" x14ac:dyDescent="0.3">
      <c r="A15" s="88">
        <v>2021</v>
      </c>
      <c r="B15" s="90" t="s">
        <v>46</v>
      </c>
      <c r="C15" s="124">
        <v>3.3299056987847839E-2</v>
      </c>
      <c r="D15" s="124">
        <v>0.50502030225404138</v>
      </c>
      <c r="E15" s="124">
        <v>0.24121401339076906</v>
      </c>
      <c r="F15" s="124">
        <v>4.4812266360378945E-2</v>
      </c>
      <c r="G15" s="124">
        <v>7.9726392828095488E-2</v>
      </c>
      <c r="H15" s="124">
        <v>9.5927968178867271E-2</v>
      </c>
      <c r="I15" s="122"/>
      <c r="J15" s="122"/>
      <c r="K15" s="122"/>
      <c r="L15" s="122"/>
      <c r="M15" s="122"/>
      <c r="N15" s="122"/>
      <c r="O15" s="122"/>
    </row>
    <row r="16" spans="1:16" x14ac:dyDescent="0.3">
      <c r="A16" s="88">
        <v>2022</v>
      </c>
      <c r="B16" s="89" t="s">
        <v>43</v>
      </c>
      <c r="C16" s="123">
        <v>4.2504572498908488E-2</v>
      </c>
      <c r="D16" s="123">
        <v>0.5792042650661875</v>
      </c>
      <c r="E16" s="123">
        <v>0.25079223233985715</v>
      </c>
      <c r="F16" s="123">
        <v>3.6513947229120443E-2</v>
      </c>
      <c r="G16" s="123">
        <v>5.3279245912259951E-2</v>
      </c>
      <c r="H16" s="123">
        <v>3.7705736953666476E-2</v>
      </c>
      <c r="I16" s="122"/>
      <c r="J16" s="122"/>
      <c r="K16" s="122"/>
      <c r="L16" s="122"/>
      <c r="M16" s="122"/>
      <c r="N16" s="122"/>
      <c r="O16" s="122"/>
    </row>
    <row r="17" spans="1:18" x14ac:dyDescent="0.3">
      <c r="A17" s="88">
        <v>2022</v>
      </c>
      <c r="B17" s="90" t="s">
        <v>44</v>
      </c>
      <c r="C17" s="124">
        <v>4.0318100641487602E-2</v>
      </c>
      <c r="D17" s="124">
        <v>0.52646321131610396</v>
      </c>
      <c r="E17" s="124">
        <v>0.25749221379698695</v>
      </c>
      <c r="F17" s="124">
        <v>4.3091404986537699E-2</v>
      </c>
      <c r="G17" s="124">
        <v>6.6812938675397407E-2</v>
      </c>
      <c r="H17" s="124">
        <v>6.5822130583486432E-2</v>
      </c>
      <c r="I17" s="122"/>
      <c r="J17" s="122"/>
      <c r="K17" s="122"/>
      <c r="L17" s="122"/>
      <c r="M17" s="122"/>
      <c r="N17" s="122"/>
      <c r="O17" s="122"/>
    </row>
    <row r="18" spans="1:18" x14ac:dyDescent="0.3">
      <c r="A18" s="88">
        <v>2022</v>
      </c>
      <c r="B18" s="89" t="s">
        <v>45</v>
      </c>
      <c r="C18" s="123">
        <v>3.6344379677197794E-2</v>
      </c>
      <c r="D18" s="123">
        <v>0.53584298413250231</v>
      </c>
      <c r="E18" s="123">
        <v>0.27337687764191609</v>
      </c>
      <c r="F18" s="123">
        <v>4.2370109380890718E-2</v>
      </c>
      <c r="G18" s="123">
        <v>6.201026822192017E-2</v>
      </c>
      <c r="H18" s="123">
        <v>5.0055380945572964E-2</v>
      </c>
      <c r="I18" s="122"/>
      <c r="J18" s="122"/>
      <c r="K18" s="122"/>
      <c r="L18" s="122"/>
      <c r="M18" s="122"/>
      <c r="N18" s="122"/>
      <c r="O18" s="122"/>
    </row>
    <row r="19" spans="1:18" x14ac:dyDescent="0.3">
      <c r="A19" s="88">
        <v>2022</v>
      </c>
      <c r="B19" s="90" t="s">
        <v>46</v>
      </c>
      <c r="C19" s="124">
        <v>3.186970967598917E-2</v>
      </c>
      <c r="D19" s="124">
        <v>0.47115479661235271</v>
      </c>
      <c r="E19" s="124">
        <v>0.27722646119115818</v>
      </c>
      <c r="F19" s="124">
        <v>5.1364290164506658E-2</v>
      </c>
      <c r="G19" s="124">
        <v>7.8783399774530069E-2</v>
      </c>
      <c r="H19" s="124">
        <v>8.9601342581463309E-2</v>
      </c>
      <c r="I19" s="122"/>
      <c r="J19" s="122"/>
      <c r="K19" s="122"/>
      <c r="L19" s="122"/>
      <c r="M19" s="122"/>
      <c r="N19" s="122"/>
      <c r="O19" s="122"/>
    </row>
    <row r="20" spans="1:18" x14ac:dyDescent="0.3">
      <c r="A20" s="88">
        <v>2023</v>
      </c>
      <c r="B20" s="89" t="s">
        <v>43</v>
      </c>
      <c r="C20" s="123">
        <v>3.8083052701636276E-2</v>
      </c>
      <c r="D20" s="123">
        <v>0.53414400672123219</v>
      </c>
      <c r="E20" s="123">
        <v>0.2914648447482342</v>
      </c>
      <c r="F20" s="123">
        <v>4.1079794989801535E-2</v>
      </c>
      <c r="G20" s="123">
        <v>5.6520833047201201E-2</v>
      </c>
      <c r="H20" s="123">
        <v>3.870746779189458E-2</v>
      </c>
      <c r="I20" s="122"/>
      <c r="J20" s="122"/>
      <c r="K20" s="122"/>
      <c r="L20" s="122"/>
      <c r="M20" s="122"/>
      <c r="N20" s="122"/>
      <c r="O20" s="122"/>
    </row>
    <row r="21" spans="1:18" x14ac:dyDescent="0.3">
      <c r="A21" s="88">
        <v>2023</v>
      </c>
      <c r="B21" s="90" t="s">
        <v>44</v>
      </c>
      <c r="C21" s="124">
        <v>3.7115603610953805E-2</v>
      </c>
      <c r="D21" s="124">
        <v>0.46970000267594741</v>
      </c>
      <c r="E21" s="124">
        <v>0.30189702636709598</v>
      </c>
      <c r="F21" s="124">
        <v>5.0339302071000201E-2</v>
      </c>
      <c r="G21" s="124">
        <v>8.0093398315308345E-2</v>
      </c>
      <c r="H21" s="124">
        <v>6.0854666959694194E-2</v>
      </c>
      <c r="I21" s="122"/>
      <c r="J21" s="122"/>
      <c r="K21" s="122"/>
      <c r="L21" s="122"/>
      <c r="M21" s="122"/>
      <c r="N21" s="122"/>
      <c r="O21" s="122"/>
    </row>
    <row r="22" spans="1:18" x14ac:dyDescent="0.3">
      <c r="A22" s="88">
        <v>2023</v>
      </c>
      <c r="B22" s="89" t="s">
        <v>45</v>
      </c>
      <c r="C22" s="123">
        <v>3.1306087798240421E-2</v>
      </c>
      <c r="D22" s="123">
        <v>0.46242589744441925</v>
      </c>
      <c r="E22" s="123">
        <v>0.34061302235113733</v>
      </c>
      <c r="F22" s="123">
        <v>5.2662614236418367E-2</v>
      </c>
      <c r="G22" s="123">
        <v>7.0582522334314099E-2</v>
      </c>
      <c r="H22" s="123">
        <v>4.2409855835470682E-2</v>
      </c>
      <c r="I22" s="122"/>
      <c r="J22" s="122"/>
      <c r="K22" s="122"/>
      <c r="L22" s="122"/>
      <c r="M22" s="122"/>
      <c r="N22" s="122"/>
      <c r="O22" s="122"/>
      <c r="R22" s="129"/>
    </row>
    <row r="23" spans="1:18" x14ac:dyDescent="0.3">
      <c r="A23" s="136">
        <v>2023</v>
      </c>
      <c r="B23" s="90" t="s">
        <v>46</v>
      </c>
      <c r="C23" s="137">
        <v>2.6430180372861514E-2</v>
      </c>
      <c r="D23" s="137">
        <v>0.43452059139742005</v>
      </c>
      <c r="E23" s="137">
        <v>0.38983538889342761</v>
      </c>
      <c r="F23" s="137">
        <v>5.8157107104459232E-2</v>
      </c>
      <c r="G23" s="137">
        <v>7.9144306577873927E-2</v>
      </c>
      <c r="H23" s="137">
        <v>1.1912425653957762E-2</v>
      </c>
      <c r="I23" s="122"/>
      <c r="J23" s="122"/>
      <c r="K23" s="122"/>
      <c r="L23" s="122"/>
      <c r="M23" s="122"/>
      <c r="N23" s="122"/>
      <c r="O23" s="122"/>
      <c r="R23" s="129"/>
    </row>
    <row r="48" spans="1:9" ht="47.1" customHeight="1" x14ac:dyDescent="0.3">
      <c r="A48" s="261" t="s">
        <v>277</v>
      </c>
      <c r="B48" s="270"/>
      <c r="C48" s="270"/>
      <c r="D48" s="270"/>
      <c r="E48" s="270"/>
      <c r="F48" s="270"/>
      <c r="G48" s="270"/>
      <c r="H48" s="270"/>
      <c r="I48" s="270"/>
    </row>
    <row r="49" spans="1:9" ht="66.75" customHeight="1" x14ac:dyDescent="0.3">
      <c r="A49" s="261" t="s">
        <v>152</v>
      </c>
      <c r="B49" s="270"/>
      <c r="C49" s="270"/>
      <c r="D49" s="270"/>
      <c r="E49" s="270"/>
      <c r="F49" s="270"/>
      <c r="G49" s="270"/>
      <c r="H49" s="270"/>
      <c r="I49" s="270"/>
    </row>
  </sheetData>
  <mergeCells count="4">
    <mergeCell ref="A49:I49"/>
    <mergeCell ref="A48:I48"/>
    <mergeCell ref="A2:H2"/>
    <mergeCell ref="A1:H1"/>
  </mergeCells>
  <hyperlinks>
    <hyperlink ref="A1" location="Contents!A1" display="Back to contents" xr:uid="{65C31262-9A89-4A67-B041-7FA2D44C770E}"/>
  </hyperlinks>
  <pageMargins left="0.7" right="0.7" top="0.75" bottom="0.75" header="0.3" footer="0.3"/>
  <pageSetup paperSize="9" orientation="portrait" r:id="rId1"/>
  <drawing r:id="rId2"/>
  <tableParts count="1">
    <tablePart r:id="rId3"/>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35C775-A91A-464E-889B-41A7FAC5D434}">
  <dimension ref="A1:AS23"/>
  <sheetViews>
    <sheetView showGridLines="0" workbookViewId="0">
      <selection sqref="A1:T1"/>
    </sheetView>
  </sheetViews>
  <sheetFormatPr defaultRowHeight="14.4" x14ac:dyDescent="0.3"/>
  <cols>
    <col min="2" max="2" width="16.44140625" customWidth="1"/>
    <col min="3" max="18" width="13.5546875" customWidth="1"/>
    <col min="19" max="19" width="13.109375" customWidth="1"/>
    <col min="20" max="20" width="13.88671875" customWidth="1"/>
    <col min="24" max="24" width="13.88671875" customWidth="1"/>
    <col min="25" max="25" width="19.33203125" customWidth="1"/>
    <col min="40" max="40" width="13.44140625" customWidth="1"/>
    <col min="41" max="41" width="23.88671875" customWidth="1"/>
  </cols>
  <sheetData>
    <row r="1" spans="1:45" x14ac:dyDescent="0.3">
      <c r="A1" s="263" t="s">
        <v>18</v>
      </c>
      <c r="B1" s="263"/>
      <c r="C1" s="263"/>
      <c r="D1" s="263"/>
      <c r="E1" s="263"/>
      <c r="F1" s="263"/>
      <c r="G1" s="263"/>
      <c r="H1" s="263"/>
      <c r="I1" s="263"/>
      <c r="J1" s="263"/>
      <c r="K1" s="263"/>
      <c r="L1" s="263"/>
      <c r="M1" s="263"/>
      <c r="N1" s="263"/>
      <c r="O1" s="263"/>
      <c r="P1" s="263"/>
      <c r="Q1" s="263"/>
      <c r="R1" s="263"/>
      <c r="S1" s="263"/>
      <c r="T1" s="263"/>
    </row>
    <row r="2" spans="1:45" ht="18" x14ac:dyDescent="0.3">
      <c r="A2" s="273" t="s">
        <v>278</v>
      </c>
      <c r="B2" s="273"/>
      <c r="C2" s="273"/>
      <c r="D2" s="273"/>
      <c r="E2" s="273"/>
      <c r="F2" s="273"/>
      <c r="G2" s="273"/>
      <c r="H2" s="273"/>
      <c r="I2" s="273"/>
      <c r="J2" s="273"/>
      <c r="K2" s="273"/>
      <c r="L2" s="273"/>
      <c r="M2" s="273"/>
      <c r="N2" s="273"/>
      <c r="O2" s="273"/>
      <c r="P2" s="273"/>
      <c r="Q2" s="273"/>
      <c r="R2" s="273"/>
      <c r="S2" s="273"/>
      <c r="T2" s="273"/>
    </row>
    <row r="3" spans="1:45" x14ac:dyDescent="0.3">
      <c r="A3" s="209"/>
      <c r="B3" s="210"/>
      <c r="C3" s="274" t="s">
        <v>73</v>
      </c>
      <c r="D3" s="275"/>
      <c r="E3" s="274" t="s">
        <v>74</v>
      </c>
      <c r="F3" s="275"/>
      <c r="G3" s="274" t="s">
        <v>75</v>
      </c>
      <c r="H3" s="275"/>
      <c r="I3" s="276" t="s">
        <v>170</v>
      </c>
      <c r="J3" s="277"/>
      <c r="K3" s="274" t="s">
        <v>76</v>
      </c>
      <c r="L3" s="275"/>
      <c r="M3" s="274" t="s">
        <v>171</v>
      </c>
      <c r="N3" s="275"/>
      <c r="O3" s="274" t="s">
        <v>172</v>
      </c>
      <c r="P3" s="275"/>
      <c r="Q3" s="274" t="s">
        <v>77</v>
      </c>
      <c r="R3" s="275"/>
      <c r="S3" s="274" t="s">
        <v>153</v>
      </c>
      <c r="T3" s="275"/>
    </row>
    <row r="4" spans="1:45" s="47" customFormat="1" ht="72.599999999999994" thickBot="1" x14ac:dyDescent="0.35">
      <c r="A4" s="144" t="s">
        <v>154</v>
      </c>
      <c r="B4" s="145" t="s">
        <v>155</v>
      </c>
      <c r="C4" s="144" t="s">
        <v>279</v>
      </c>
      <c r="D4" s="145" t="s">
        <v>156</v>
      </c>
      <c r="E4" s="144" t="s">
        <v>279</v>
      </c>
      <c r="F4" s="145" t="s">
        <v>156</v>
      </c>
      <c r="G4" s="144" t="s">
        <v>279</v>
      </c>
      <c r="H4" s="145" t="s">
        <v>156</v>
      </c>
      <c r="I4" s="144" t="s">
        <v>279</v>
      </c>
      <c r="J4" s="145" t="s">
        <v>156</v>
      </c>
      <c r="K4" s="144" t="s">
        <v>279</v>
      </c>
      <c r="L4" s="145" t="s">
        <v>156</v>
      </c>
      <c r="M4" s="144" t="s">
        <v>279</v>
      </c>
      <c r="N4" s="145" t="s">
        <v>156</v>
      </c>
      <c r="O4" s="144" t="s">
        <v>279</v>
      </c>
      <c r="P4" s="145" t="s">
        <v>156</v>
      </c>
      <c r="Q4" s="144" t="s">
        <v>279</v>
      </c>
      <c r="R4" s="145" t="s">
        <v>156</v>
      </c>
      <c r="S4" s="144" t="s">
        <v>279</v>
      </c>
      <c r="T4" s="167" t="s">
        <v>156</v>
      </c>
      <c r="U4"/>
      <c r="V4"/>
      <c r="W4"/>
      <c r="X4"/>
      <c r="Y4"/>
      <c r="Z4"/>
      <c r="AA4"/>
      <c r="AB4"/>
      <c r="AC4"/>
      <c r="AD4"/>
      <c r="AE4"/>
      <c r="AF4"/>
      <c r="AG4"/>
      <c r="AH4"/>
      <c r="AI4"/>
      <c r="AJ4"/>
      <c r="AK4"/>
      <c r="AL4"/>
      <c r="AM4"/>
      <c r="AN4"/>
      <c r="AO4"/>
      <c r="AP4"/>
      <c r="AQ4"/>
      <c r="AR4"/>
      <c r="AS4"/>
    </row>
    <row r="5" spans="1:45" ht="15" thickTop="1" x14ac:dyDescent="0.3">
      <c r="A5" s="206" t="s">
        <v>162</v>
      </c>
      <c r="B5" s="146" t="s">
        <v>157</v>
      </c>
      <c r="C5" s="147">
        <v>3420</v>
      </c>
      <c r="D5" s="148">
        <v>0.11900584795321638</v>
      </c>
      <c r="E5" s="147">
        <v>32800</v>
      </c>
      <c r="F5" s="148">
        <v>3.2256097560975611E-2</v>
      </c>
      <c r="G5" s="147">
        <v>653</v>
      </c>
      <c r="H5" s="148">
        <v>0.28483920367534454</v>
      </c>
      <c r="I5" s="147">
        <v>25248</v>
      </c>
      <c r="J5" s="148">
        <v>2.5110899873257288E-2</v>
      </c>
      <c r="K5" s="147">
        <v>10209</v>
      </c>
      <c r="L5" s="148">
        <v>0.14350083259868743</v>
      </c>
      <c r="M5" s="147">
        <v>1490</v>
      </c>
      <c r="N5" s="148">
        <v>2.6174496644295303E-2</v>
      </c>
      <c r="O5" s="147">
        <v>23816</v>
      </c>
      <c r="P5" s="148">
        <v>7.3018139066174007E-2</v>
      </c>
      <c r="Q5" s="147">
        <v>15513</v>
      </c>
      <c r="R5" s="148">
        <v>4.7766389479791144E-2</v>
      </c>
      <c r="S5" s="147">
        <v>113149</v>
      </c>
      <c r="T5" s="169">
        <v>5.5404820192843068E-2</v>
      </c>
    </row>
    <row r="6" spans="1:45" x14ac:dyDescent="0.3">
      <c r="A6" s="207"/>
      <c r="B6" s="149" t="s">
        <v>158</v>
      </c>
      <c r="C6" s="152">
        <v>283</v>
      </c>
      <c r="D6" s="153">
        <v>0.32508833922261482</v>
      </c>
      <c r="E6" s="152">
        <v>2878</v>
      </c>
      <c r="F6" s="153">
        <v>8.5128561501042394E-2</v>
      </c>
      <c r="G6" s="152">
        <v>69</v>
      </c>
      <c r="H6" s="153">
        <v>0.40579710144927539</v>
      </c>
      <c r="I6" s="152">
        <v>2014</v>
      </c>
      <c r="J6" s="153">
        <v>8.7388282025819261E-2</v>
      </c>
      <c r="K6" s="152">
        <v>869</v>
      </c>
      <c r="L6" s="153">
        <v>0.24165707710011508</v>
      </c>
      <c r="M6" s="152">
        <v>108</v>
      </c>
      <c r="N6" s="153">
        <v>0.10185185185185185</v>
      </c>
      <c r="O6" s="152">
        <v>1240</v>
      </c>
      <c r="P6" s="153">
        <v>0.25645161290322582</v>
      </c>
      <c r="Q6" s="154">
        <v>274</v>
      </c>
      <c r="R6" s="155">
        <v>0.14963503649635038</v>
      </c>
      <c r="S6" s="154">
        <v>7735</v>
      </c>
      <c r="T6" s="168">
        <v>0.14492566257272141</v>
      </c>
    </row>
    <row r="7" spans="1:45" x14ac:dyDescent="0.3">
      <c r="A7" s="207"/>
      <c r="B7" s="149" t="s">
        <v>159</v>
      </c>
      <c r="C7" s="150">
        <v>10</v>
      </c>
      <c r="D7" s="156">
        <v>0</v>
      </c>
      <c r="E7" s="157">
        <v>242</v>
      </c>
      <c r="F7" s="156">
        <v>0.10743801652892562</v>
      </c>
      <c r="G7" s="150">
        <v>10</v>
      </c>
      <c r="H7" s="156">
        <v>0.5714285714285714</v>
      </c>
      <c r="I7" s="157">
        <v>265</v>
      </c>
      <c r="J7" s="156">
        <v>0.12075471698113208</v>
      </c>
      <c r="K7" s="157">
        <v>81</v>
      </c>
      <c r="L7" s="156">
        <v>0.23456790123456789</v>
      </c>
      <c r="M7" s="157">
        <v>19</v>
      </c>
      <c r="N7" s="156">
        <v>0.15789473684210525</v>
      </c>
      <c r="O7" s="157">
        <v>198</v>
      </c>
      <c r="P7" s="156">
        <v>0.36363636363636365</v>
      </c>
      <c r="Q7" s="158">
        <v>61</v>
      </c>
      <c r="R7" s="159">
        <v>0.32786885245901637</v>
      </c>
      <c r="S7" s="158">
        <v>886</v>
      </c>
      <c r="T7" s="159">
        <v>0.19977298524404086</v>
      </c>
    </row>
    <row r="8" spans="1:45" ht="15" thickBot="1" x14ac:dyDescent="0.35">
      <c r="A8" s="208"/>
      <c r="B8" s="151" t="s">
        <v>160</v>
      </c>
      <c r="C8" s="160">
        <v>224</v>
      </c>
      <c r="D8" s="161">
        <v>4.9107142857142856E-2</v>
      </c>
      <c r="E8" s="160">
        <v>4315</v>
      </c>
      <c r="F8" s="161">
        <v>4.0092699884125144E-2</v>
      </c>
      <c r="G8" s="160">
        <v>43</v>
      </c>
      <c r="H8" s="161">
        <v>0.2558139534883721</v>
      </c>
      <c r="I8" s="160">
        <v>7237</v>
      </c>
      <c r="J8" s="161">
        <v>2.418129059002349E-2</v>
      </c>
      <c r="K8" s="160">
        <v>1568</v>
      </c>
      <c r="L8" s="161">
        <v>0.11862244897959184</v>
      </c>
      <c r="M8" s="160">
        <v>131</v>
      </c>
      <c r="N8" s="161">
        <v>8.3969465648854963E-2</v>
      </c>
      <c r="O8" s="160">
        <v>1719</v>
      </c>
      <c r="P8" s="161">
        <v>0.1256544502617801</v>
      </c>
      <c r="Q8" s="162">
        <v>3100</v>
      </c>
      <c r="R8" s="163">
        <v>0.1</v>
      </c>
      <c r="S8" s="162">
        <v>18337</v>
      </c>
      <c r="T8" s="163">
        <v>5.9606260566068603E-2</v>
      </c>
    </row>
    <row r="9" spans="1:45" ht="15" thickTop="1" x14ac:dyDescent="0.3">
      <c r="A9" s="206" t="s">
        <v>163</v>
      </c>
      <c r="B9" s="146" t="s">
        <v>157</v>
      </c>
      <c r="C9" s="147">
        <v>4503</v>
      </c>
      <c r="D9" s="148">
        <v>0.11814345991561181</v>
      </c>
      <c r="E9" s="147">
        <v>42127</v>
      </c>
      <c r="F9" s="148">
        <v>3.8455147530087594E-2</v>
      </c>
      <c r="G9" s="147">
        <v>673</v>
      </c>
      <c r="H9" s="148">
        <v>0.4160475482912333</v>
      </c>
      <c r="I9" s="147">
        <v>30415</v>
      </c>
      <c r="J9" s="148">
        <v>3.4423804044057212E-2</v>
      </c>
      <c r="K9" s="147">
        <v>12887</v>
      </c>
      <c r="L9" s="148">
        <v>0.16629161170171491</v>
      </c>
      <c r="M9" s="147">
        <v>2095</v>
      </c>
      <c r="N9" s="148">
        <v>7.6849642004773275E-2</v>
      </c>
      <c r="O9" s="147">
        <v>31144</v>
      </c>
      <c r="P9" s="148">
        <v>7.863472900077062E-2</v>
      </c>
      <c r="Q9" s="164">
        <v>15993</v>
      </c>
      <c r="R9" s="165">
        <v>6.6091414994059905E-2</v>
      </c>
      <c r="S9" s="164">
        <v>139837</v>
      </c>
      <c r="T9" s="165">
        <v>6.6427340403469759E-2</v>
      </c>
    </row>
    <row r="10" spans="1:45" x14ac:dyDescent="0.3">
      <c r="A10" s="207"/>
      <c r="B10" s="149" t="s">
        <v>158</v>
      </c>
      <c r="C10" s="152">
        <v>423</v>
      </c>
      <c r="D10" s="153">
        <v>0.26713947990543735</v>
      </c>
      <c r="E10" s="152">
        <v>4365</v>
      </c>
      <c r="F10" s="153">
        <v>9.8739977090492551E-2</v>
      </c>
      <c r="G10" s="152">
        <v>239</v>
      </c>
      <c r="H10" s="153">
        <v>0.55648535564853552</v>
      </c>
      <c r="I10" s="152">
        <v>3048</v>
      </c>
      <c r="J10" s="153">
        <v>0.12368766404199474</v>
      </c>
      <c r="K10" s="152">
        <v>1298</v>
      </c>
      <c r="L10" s="153">
        <v>0.27966101694915252</v>
      </c>
      <c r="M10" s="152">
        <v>133</v>
      </c>
      <c r="N10" s="153">
        <v>7.5187969924812026E-2</v>
      </c>
      <c r="O10" s="152">
        <v>1715</v>
      </c>
      <c r="P10" s="153">
        <v>0.26588921282798833</v>
      </c>
      <c r="Q10" s="154">
        <v>308</v>
      </c>
      <c r="R10" s="155">
        <v>0.20779220779220781</v>
      </c>
      <c r="S10" s="154">
        <v>11529</v>
      </c>
      <c r="T10" s="155">
        <v>0.16887848035389019</v>
      </c>
    </row>
    <row r="11" spans="1:45" x14ac:dyDescent="0.3">
      <c r="A11" s="207"/>
      <c r="B11" s="149" t="s">
        <v>159</v>
      </c>
      <c r="C11" s="157">
        <v>14</v>
      </c>
      <c r="D11" s="156">
        <v>0.35714285714285715</v>
      </c>
      <c r="E11" s="157">
        <v>418</v>
      </c>
      <c r="F11" s="156">
        <v>0.14832535885167464</v>
      </c>
      <c r="G11" s="157">
        <v>23</v>
      </c>
      <c r="H11" s="156">
        <v>0.78260869565217395</v>
      </c>
      <c r="I11" s="157">
        <v>392</v>
      </c>
      <c r="J11" s="156">
        <v>0.13775510204081631</v>
      </c>
      <c r="K11" s="157">
        <v>125</v>
      </c>
      <c r="L11" s="156">
        <v>0.36</v>
      </c>
      <c r="M11" s="157">
        <v>26</v>
      </c>
      <c r="N11" s="156">
        <v>7.6923076923076927E-2</v>
      </c>
      <c r="O11" s="157">
        <v>210</v>
      </c>
      <c r="P11" s="156">
        <v>0.25714285714285712</v>
      </c>
      <c r="Q11" s="158">
        <v>107</v>
      </c>
      <c r="R11" s="159">
        <v>0.45794392523364486</v>
      </c>
      <c r="S11" s="158">
        <v>1315</v>
      </c>
      <c r="T11" s="159">
        <v>0.21977186311787072</v>
      </c>
    </row>
    <row r="12" spans="1:45" ht="15" thickBot="1" x14ac:dyDescent="0.35">
      <c r="A12" s="208"/>
      <c r="B12" s="151" t="s">
        <v>160</v>
      </c>
      <c r="C12" s="160">
        <v>184</v>
      </c>
      <c r="D12" s="161">
        <v>0.17934782608695651</v>
      </c>
      <c r="E12" s="160">
        <v>5897</v>
      </c>
      <c r="F12" s="161">
        <v>5.0534169916906901E-2</v>
      </c>
      <c r="G12" s="160">
        <v>51</v>
      </c>
      <c r="H12" s="161">
        <v>0.41176470588235292</v>
      </c>
      <c r="I12" s="160">
        <v>8731</v>
      </c>
      <c r="J12" s="161">
        <v>3.9972511739777804E-2</v>
      </c>
      <c r="K12" s="160">
        <v>2103</v>
      </c>
      <c r="L12" s="161">
        <v>0.14550641940085593</v>
      </c>
      <c r="M12" s="160">
        <v>111</v>
      </c>
      <c r="N12" s="161">
        <v>0.10810810810810811</v>
      </c>
      <c r="O12" s="160">
        <v>2412</v>
      </c>
      <c r="P12" s="161">
        <v>0.14262023217247097</v>
      </c>
      <c r="Q12" s="162">
        <v>3313</v>
      </c>
      <c r="R12" s="163">
        <v>0.12888620585571989</v>
      </c>
      <c r="S12" s="162">
        <v>22802</v>
      </c>
      <c r="T12" s="163">
        <v>7.8501885799491272E-2</v>
      </c>
    </row>
    <row r="13" spans="1:45" ht="15" thickTop="1" x14ac:dyDescent="0.3">
      <c r="A13" s="206" t="s">
        <v>164</v>
      </c>
      <c r="B13" s="146" t="s">
        <v>157</v>
      </c>
      <c r="C13" s="147">
        <v>3733</v>
      </c>
      <c r="D13" s="148">
        <v>7.8221269756228229E-2</v>
      </c>
      <c r="E13" s="147">
        <v>36927</v>
      </c>
      <c r="F13" s="148">
        <v>3.9699948547133532E-2</v>
      </c>
      <c r="G13" s="147">
        <v>429</v>
      </c>
      <c r="H13" s="148">
        <v>0.40559440559440557</v>
      </c>
      <c r="I13" s="147">
        <v>27068</v>
      </c>
      <c r="J13" s="148">
        <v>6.0957588296143048E-2</v>
      </c>
      <c r="K13" s="147">
        <v>9810</v>
      </c>
      <c r="L13" s="148">
        <v>0.16992864424057086</v>
      </c>
      <c r="M13" s="147">
        <v>2227</v>
      </c>
      <c r="N13" s="148">
        <v>6.1966771441400989E-2</v>
      </c>
      <c r="O13" s="147">
        <v>26915</v>
      </c>
      <c r="P13" s="148">
        <v>7.8394947055545242E-2</v>
      </c>
      <c r="Q13" s="164">
        <v>13513</v>
      </c>
      <c r="R13" s="165">
        <v>6.4678457781395693E-2</v>
      </c>
      <c r="S13" s="164">
        <v>120622</v>
      </c>
      <c r="T13" s="165">
        <v>6.9398617167680851E-2</v>
      </c>
    </row>
    <row r="14" spans="1:45" x14ac:dyDescent="0.3">
      <c r="A14" s="207"/>
      <c r="B14" s="149" t="s">
        <v>158</v>
      </c>
      <c r="C14" s="152">
        <v>404</v>
      </c>
      <c r="D14" s="153">
        <v>0.17574257425742573</v>
      </c>
      <c r="E14" s="152">
        <v>3597</v>
      </c>
      <c r="F14" s="153">
        <v>0.12204614956908535</v>
      </c>
      <c r="G14" s="152">
        <v>95</v>
      </c>
      <c r="H14" s="153">
        <v>0.65263157894736845</v>
      </c>
      <c r="I14" s="152">
        <v>2688</v>
      </c>
      <c r="J14" s="153">
        <v>0.14657738095238096</v>
      </c>
      <c r="K14" s="152">
        <v>952</v>
      </c>
      <c r="L14" s="153">
        <v>0.27731092436974791</v>
      </c>
      <c r="M14" s="152">
        <v>146</v>
      </c>
      <c r="N14" s="153">
        <v>8.2191780821917804E-2</v>
      </c>
      <c r="O14" s="152">
        <v>1566</v>
      </c>
      <c r="P14" s="153">
        <v>0.23243933588761176</v>
      </c>
      <c r="Q14" s="154">
        <v>296</v>
      </c>
      <c r="R14" s="155">
        <v>0.21283783783783783</v>
      </c>
      <c r="S14" s="154">
        <v>9744</v>
      </c>
      <c r="T14" s="155">
        <v>0.17128489326765189</v>
      </c>
    </row>
    <row r="15" spans="1:45" x14ac:dyDescent="0.3">
      <c r="A15" s="207"/>
      <c r="B15" s="149" t="s">
        <v>159</v>
      </c>
      <c r="C15" s="150">
        <v>10</v>
      </c>
      <c r="D15" s="156">
        <v>0</v>
      </c>
      <c r="E15" s="157">
        <v>359</v>
      </c>
      <c r="F15" s="156">
        <v>0.1894150417827298</v>
      </c>
      <c r="G15" s="150">
        <v>10</v>
      </c>
      <c r="H15" s="156">
        <v>0.25</v>
      </c>
      <c r="I15" s="157">
        <v>331</v>
      </c>
      <c r="J15" s="156">
        <v>0.15105740181268881</v>
      </c>
      <c r="K15" s="157">
        <v>73</v>
      </c>
      <c r="L15" s="156">
        <v>0.27397260273972601</v>
      </c>
      <c r="M15" s="157">
        <v>32</v>
      </c>
      <c r="N15" s="156">
        <v>0.21875</v>
      </c>
      <c r="O15" s="157">
        <v>206</v>
      </c>
      <c r="P15" s="156">
        <v>0.28640776699029125</v>
      </c>
      <c r="Q15" s="158">
        <v>75</v>
      </c>
      <c r="R15" s="159">
        <v>0.50666666666666671</v>
      </c>
      <c r="S15" s="158">
        <v>1096</v>
      </c>
      <c r="T15" s="159">
        <v>0.2230347349177331</v>
      </c>
    </row>
    <row r="16" spans="1:45" ht="15" thickBot="1" x14ac:dyDescent="0.35">
      <c r="A16" s="208"/>
      <c r="B16" s="151" t="s">
        <v>160</v>
      </c>
      <c r="C16" s="160">
        <v>167</v>
      </c>
      <c r="D16" s="161">
        <v>0.11976047904191617</v>
      </c>
      <c r="E16" s="160">
        <v>5434</v>
      </c>
      <c r="F16" s="161">
        <v>5.2079499447920501E-2</v>
      </c>
      <c r="G16" s="160">
        <v>46</v>
      </c>
      <c r="H16" s="161">
        <v>0.21739130434782608</v>
      </c>
      <c r="I16" s="160">
        <v>8027</v>
      </c>
      <c r="J16" s="161">
        <v>6.0670237946929113E-2</v>
      </c>
      <c r="K16" s="160">
        <v>1846</v>
      </c>
      <c r="L16" s="161">
        <v>0.15926327193932827</v>
      </c>
      <c r="M16" s="160">
        <v>153</v>
      </c>
      <c r="N16" s="161">
        <v>0.11764705882352941</v>
      </c>
      <c r="O16" s="160">
        <v>2169</v>
      </c>
      <c r="P16" s="161">
        <v>0.11526048870447211</v>
      </c>
      <c r="Q16" s="162">
        <v>2741</v>
      </c>
      <c r="R16" s="163">
        <v>0.12550164173659248</v>
      </c>
      <c r="S16" s="162">
        <v>20583</v>
      </c>
      <c r="T16" s="163">
        <v>8.2883933343050095E-2</v>
      </c>
    </row>
    <row r="17" spans="1:20" ht="15" thickTop="1" x14ac:dyDescent="0.3">
      <c r="A17" s="206" t="s">
        <v>165</v>
      </c>
      <c r="B17" s="146" t="s">
        <v>157</v>
      </c>
      <c r="C17" s="147">
        <v>3030</v>
      </c>
      <c r="D17" s="148">
        <v>8.2178217821782182E-2</v>
      </c>
      <c r="E17" s="147">
        <v>40363</v>
      </c>
      <c r="F17" s="148">
        <v>4.8608874464237048E-2</v>
      </c>
      <c r="G17" s="147">
        <v>356</v>
      </c>
      <c r="H17" s="148">
        <v>0.41292134831460675</v>
      </c>
      <c r="I17" s="147">
        <v>25928</v>
      </c>
      <c r="J17" s="148">
        <v>3.7951249614316569E-2</v>
      </c>
      <c r="K17" s="147">
        <v>9728</v>
      </c>
      <c r="L17" s="148">
        <v>0.14555921052631579</v>
      </c>
      <c r="M17" s="147">
        <v>2374</v>
      </c>
      <c r="N17" s="148">
        <v>5.8972198820556022E-2</v>
      </c>
      <c r="O17" s="147">
        <v>24496</v>
      </c>
      <c r="P17" s="148">
        <v>7.5440888308295234E-2</v>
      </c>
      <c r="Q17" s="164">
        <v>13058</v>
      </c>
      <c r="R17" s="165">
        <v>7.305866135702252E-2</v>
      </c>
      <c r="S17" s="164">
        <v>119333</v>
      </c>
      <c r="T17" s="165">
        <v>6.4525319903128223E-2</v>
      </c>
    </row>
    <row r="18" spans="1:20" x14ac:dyDescent="0.3">
      <c r="A18" s="207"/>
      <c r="B18" s="149" t="s">
        <v>158</v>
      </c>
      <c r="C18" s="152">
        <v>327</v>
      </c>
      <c r="D18" s="153">
        <v>0.18654434250764526</v>
      </c>
      <c r="E18" s="152">
        <v>3993</v>
      </c>
      <c r="F18" s="153">
        <v>0.14625594790884047</v>
      </c>
      <c r="G18" s="152">
        <v>56</v>
      </c>
      <c r="H18" s="153">
        <v>0.375</v>
      </c>
      <c r="I18" s="152">
        <v>2844</v>
      </c>
      <c r="J18" s="153">
        <v>0.12869198312236288</v>
      </c>
      <c r="K18" s="152">
        <v>1204</v>
      </c>
      <c r="L18" s="153">
        <v>0.35049833887043191</v>
      </c>
      <c r="M18" s="152">
        <v>164</v>
      </c>
      <c r="N18" s="153">
        <v>6.7073170731707321E-2</v>
      </c>
      <c r="O18" s="152">
        <v>1403</v>
      </c>
      <c r="P18" s="153">
        <v>0.24376336421952957</v>
      </c>
      <c r="Q18" s="154">
        <v>280</v>
      </c>
      <c r="R18" s="155">
        <v>0.23214285714285715</v>
      </c>
      <c r="S18" s="154">
        <v>10271</v>
      </c>
      <c r="T18" s="155">
        <v>0.1822607341057346</v>
      </c>
    </row>
    <row r="19" spans="1:20" x14ac:dyDescent="0.3">
      <c r="A19" s="207"/>
      <c r="B19" s="149" t="s">
        <v>159</v>
      </c>
      <c r="C19" s="157">
        <v>12</v>
      </c>
      <c r="D19" s="156">
        <v>0.33333333333333331</v>
      </c>
      <c r="E19" s="157">
        <v>329</v>
      </c>
      <c r="F19" s="156">
        <v>0.17325227963525835</v>
      </c>
      <c r="G19" s="157">
        <v>13</v>
      </c>
      <c r="H19" s="156">
        <v>0.30769230769230771</v>
      </c>
      <c r="I19" s="157">
        <v>309</v>
      </c>
      <c r="J19" s="156">
        <v>0.15210355987055016</v>
      </c>
      <c r="K19" s="157">
        <v>72</v>
      </c>
      <c r="L19" s="156">
        <v>0.3611111111111111</v>
      </c>
      <c r="M19" s="157">
        <v>20</v>
      </c>
      <c r="N19" s="156">
        <v>0</v>
      </c>
      <c r="O19" s="157">
        <v>169</v>
      </c>
      <c r="P19" s="156">
        <v>0.28402366863905326</v>
      </c>
      <c r="Q19" s="158">
        <v>74</v>
      </c>
      <c r="R19" s="159">
        <v>0.47297297297297297</v>
      </c>
      <c r="S19" s="158">
        <v>998</v>
      </c>
      <c r="T19" s="159">
        <v>0.22144288577154309</v>
      </c>
    </row>
    <row r="20" spans="1:20" x14ac:dyDescent="0.3">
      <c r="A20" s="208"/>
      <c r="B20" s="149" t="s">
        <v>160</v>
      </c>
      <c r="C20" s="160">
        <v>144</v>
      </c>
      <c r="D20" s="161">
        <v>9.7222222222222224E-2</v>
      </c>
      <c r="E20" s="160">
        <v>6653</v>
      </c>
      <c r="F20" s="161">
        <v>7.139636254321359E-2</v>
      </c>
      <c r="G20" s="160">
        <v>39</v>
      </c>
      <c r="H20" s="161">
        <v>0.51282051282051277</v>
      </c>
      <c r="I20" s="160">
        <v>8448</v>
      </c>
      <c r="J20" s="161">
        <v>5.1491477272727272E-2</v>
      </c>
      <c r="K20" s="160">
        <v>2049</v>
      </c>
      <c r="L20" s="161">
        <v>0.20497803806734993</v>
      </c>
      <c r="M20" s="160">
        <v>183</v>
      </c>
      <c r="N20" s="161">
        <v>7.650273224043716E-2</v>
      </c>
      <c r="O20" s="160">
        <v>2050</v>
      </c>
      <c r="P20" s="161">
        <v>0.13951219512195123</v>
      </c>
      <c r="Q20" s="162">
        <v>2905</v>
      </c>
      <c r="R20" s="163">
        <v>0.13149741824440619</v>
      </c>
      <c r="S20" s="162">
        <v>22471</v>
      </c>
      <c r="T20" s="163">
        <v>9.1050687552845885E-2</v>
      </c>
    </row>
    <row r="21" spans="1:20" ht="11.1" customHeight="1" x14ac:dyDescent="0.3"/>
    <row r="22" spans="1:20" ht="152.25" customHeight="1" x14ac:dyDescent="0.3">
      <c r="A22" s="278" t="s">
        <v>281</v>
      </c>
      <c r="B22" s="278"/>
      <c r="C22" s="278"/>
      <c r="D22" s="278"/>
      <c r="E22" s="278"/>
      <c r="F22" s="278"/>
      <c r="G22" s="278"/>
      <c r="H22" s="278"/>
      <c r="I22" s="278"/>
      <c r="J22" s="278"/>
      <c r="K22" s="278"/>
      <c r="L22" s="278"/>
      <c r="M22" s="278"/>
      <c r="N22" s="278"/>
      <c r="O22" s="278"/>
      <c r="P22" s="278"/>
      <c r="Q22" s="278"/>
      <c r="R22" s="278"/>
      <c r="S22" s="278"/>
      <c r="T22" s="278"/>
    </row>
    <row r="23" spans="1:20" x14ac:dyDescent="0.3">
      <c r="A23" s="211" t="s">
        <v>161</v>
      </c>
      <c r="B23" s="211"/>
      <c r="C23" s="211"/>
      <c r="D23" s="211"/>
      <c r="E23" s="211"/>
      <c r="F23" s="211"/>
      <c r="G23" s="23"/>
      <c r="H23" s="23"/>
      <c r="I23" s="23"/>
      <c r="J23" s="23"/>
      <c r="K23" s="23"/>
      <c r="L23" s="23"/>
    </row>
  </sheetData>
  <mergeCells count="12">
    <mergeCell ref="A22:T22"/>
    <mergeCell ref="A1:T1"/>
    <mergeCell ref="A2:T2"/>
    <mergeCell ref="S3:T3"/>
    <mergeCell ref="Q3:R3"/>
    <mergeCell ref="O3:P3"/>
    <mergeCell ref="M3:N3"/>
    <mergeCell ref="K3:L3"/>
    <mergeCell ref="I3:J3"/>
    <mergeCell ref="G3:H3"/>
    <mergeCell ref="E3:F3"/>
    <mergeCell ref="C3:D3"/>
  </mergeCells>
  <hyperlinks>
    <hyperlink ref="A1" location="Contents!A1" display="Back to contents" xr:uid="{B550F6EB-0798-438C-950D-7BB64CFC5F58}"/>
    <hyperlink ref="A23" r:id="rId1" display="Additional information on eligible installation types is available on our website" xr:uid="{7D99D8E6-E30D-47F8-9715-F89C5F6B6958}"/>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A97B44-72A9-479E-A47B-3C0C411566EC}">
  <sheetPr codeName="Sheet2"/>
  <dimension ref="A1:C3"/>
  <sheetViews>
    <sheetView showGridLines="0" workbookViewId="0">
      <selection sqref="A1:C1"/>
    </sheetView>
  </sheetViews>
  <sheetFormatPr defaultColWidth="8.5546875" defaultRowHeight="11.4" x14ac:dyDescent="0.2"/>
  <cols>
    <col min="1" max="1" width="9.44140625" style="50" customWidth="1"/>
    <col min="2" max="2" width="13.44140625" style="50" bestFit="1" customWidth="1"/>
    <col min="3" max="3" width="51.88671875" style="50" bestFit="1" customWidth="1"/>
    <col min="4" max="16384" width="8.5546875" style="50"/>
  </cols>
  <sheetData>
    <row r="1" spans="1:3" ht="30" customHeight="1" x14ac:dyDescent="0.5">
      <c r="A1" s="240" t="s">
        <v>13</v>
      </c>
      <c r="B1" s="240"/>
      <c r="C1" s="240"/>
    </row>
    <row r="2" spans="1:3" ht="14.4" x14ac:dyDescent="0.3">
      <c r="A2" s="3" t="s">
        <v>14</v>
      </c>
      <c r="B2" s="3" t="s">
        <v>15</v>
      </c>
      <c r="C2" s="3" t="s">
        <v>16</v>
      </c>
    </row>
    <row r="3" spans="1:3" ht="14.4" x14ac:dyDescent="0.3">
      <c r="A3">
        <v>1</v>
      </c>
      <c r="B3" s="30">
        <v>45385</v>
      </c>
      <c r="C3" t="s">
        <v>17</v>
      </c>
    </row>
  </sheetData>
  <mergeCells count="1">
    <mergeCell ref="A1:C1"/>
  </mergeCells>
  <pageMargins left="0.7" right="0.7" top="0.75" bottom="0.75" header="0.3" footer="0.3"/>
  <pageSetup paperSize="9" orientation="portrait" r:id="rId1"/>
  <tableParts count="1">
    <tablePart r:id="rId2"/>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6284FD-D6C1-4590-BC0D-B38644F23652}">
  <dimension ref="A1:J47"/>
  <sheetViews>
    <sheetView workbookViewId="0">
      <selection sqref="A1:E1"/>
    </sheetView>
  </sheetViews>
  <sheetFormatPr defaultColWidth="8.5546875" defaultRowHeight="14.4" x14ac:dyDescent="0.3"/>
  <cols>
    <col min="1" max="1" width="24.44140625" style="1" customWidth="1"/>
    <col min="2" max="2" width="29.109375" style="1" customWidth="1"/>
    <col min="3" max="3" width="29.44140625" style="1" bestFit="1" customWidth="1"/>
    <col min="4" max="5" width="29.109375" style="1" customWidth="1"/>
    <col min="6" max="16384" width="8.5546875" style="1"/>
  </cols>
  <sheetData>
    <row r="1" spans="1:5" x14ac:dyDescent="0.3">
      <c r="A1" s="272" t="s">
        <v>18</v>
      </c>
      <c r="B1" s="272"/>
      <c r="C1" s="272"/>
      <c r="D1" s="272"/>
      <c r="E1" s="272"/>
    </row>
    <row r="2" spans="1:5" ht="18" x14ac:dyDescent="0.35">
      <c r="A2" s="281" t="s">
        <v>213</v>
      </c>
      <c r="B2" s="281"/>
      <c r="C2" s="281"/>
      <c r="D2" s="281"/>
      <c r="E2" s="281"/>
    </row>
    <row r="3" spans="1:5" ht="45.75" customHeight="1" x14ac:dyDescent="0.35">
      <c r="A3" s="198" t="s">
        <v>19</v>
      </c>
      <c r="B3" s="198" t="s">
        <v>188</v>
      </c>
      <c r="C3" s="198" t="s">
        <v>187</v>
      </c>
      <c r="D3" s="198" t="s">
        <v>186</v>
      </c>
      <c r="E3" s="198" t="s">
        <v>189</v>
      </c>
    </row>
    <row r="4" spans="1:5" x14ac:dyDescent="0.3">
      <c r="A4" s="4">
        <v>2011</v>
      </c>
      <c r="B4" s="171">
        <v>8821722.875</v>
      </c>
      <c r="C4" s="171">
        <v>3156372</v>
      </c>
      <c r="D4" s="171">
        <v>0</v>
      </c>
      <c r="E4" s="200">
        <v>13453826.282631334</v>
      </c>
    </row>
    <row r="5" spans="1:5" x14ac:dyDescent="0.3">
      <c r="A5" s="4">
        <v>2012</v>
      </c>
      <c r="B5" s="171">
        <v>10917932.199999999</v>
      </c>
      <c r="C5" s="171">
        <v>4328473.38414576</v>
      </c>
      <c r="D5" s="171">
        <v>348110</v>
      </c>
      <c r="E5" s="200">
        <v>17542227.076146584</v>
      </c>
    </row>
    <row r="6" spans="1:5" x14ac:dyDescent="0.3">
      <c r="A6" s="4">
        <v>2013</v>
      </c>
      <c r="B6" s="171">
        <v>13473612.604999999</v>
      </c>
      <c r="C6" s="171">
        <v>5416228.1049575005</v>
      </c>
      <c r="D6" s="171">
        <v>3877980</v>
      </c>
      <c r="E6" s="200">
        <v>25735233.308396678</v>
      </c>
    </row>
    <row r="7" spans="1:5" x14ac:dyDescent="0.3">
      <c r="A7" s="4">
        <v>2014</v>
      </c>
      <c r="B7" s="171">
        <v>12398081.549999999</v>
      </c>
      <c r="C7" s="171">
        <v>6291461.0766664334</v>
      </c>
      <c r="D7" s="171">
        <v>7621505</v>
      </c>
      <c r="E7" s="200">
        <v>29678120.136549007</v>
      </c>
    </row>
    <row r="8" spans="1:5" x14ac:dyDescent="0.3">
      <c r="A8" s="4">
        <v>2015</v>
      </c>
      <c r="B8" s="171">
        <v>12926840.535</v>
      </c>
      <c r="C8" s="171">
        <v>7181423.6826396426</v>
      </c>
      <c r="D8" s="171">
        <v>7867836</v>
      </c>
      <c r="E8" s="200">
        <v>31981461.611964907</v>
      </c>
    </row>
    <row r="9" spans="1:5" x14ac:dyDescent="0.3">
      <c r="A9" s="4">
        <v>2016</v>
      </c>
      <c r="B9" s="171">
        <v>15959150.4</v>
      </c>
      <c r="C9" s="171">
        <v>8024953.9746583989</v>
      </c>
      <c r="D9" s="171">
        <v>13133396</v>
      </c>
      <c r="E9" s="200">
        <v>42239191.232054681</v>
      </c>
    </row>
    <row r="10" spans="1:5" x14ac:dyDescent="0.3">
      <c r="A10" s="4">
        <v>2017</v>
      </c>
      <c r="B10" s="171">
        <v>14143046.025</v>
      </c>
      <c r="C10" s="171">
        <v>9083849.355701521</v>
      </c>
      <c r="D10" s="171">
        <v>12170406</v>
      </c>
      <c r="E10" s="200">
        <v>39418517.872528814</v>
      </c>
    </row>
    <row r="11" spans="1:5" x14ac:dyDescent="0.3">
      <c r="A11" s="4">
        <v>2018</v>
      </c>
      <c r="B11" s="171">
        <v>18151873.300000001</v>
      </c>
      <c r="C11" s="171">
        <v>10414606.009626601</v>
      </c>
      <c r="D11" s="171">
        <v>12438219</v>
      </c>
      <c r="E11" s="200">
        <v>46958090.01496198</v>
      </c>
    </row>
    <row r="12" spans="1:5" x14ac:dyDescent="0.3">
      <c r="A12" s="4">
        <v>2019</v>
      </c>
      <c r="B12" s="171">
        <v>21433329.649999999</v>
      </c>
      <c r="C12" s="171">
        <v>12028373.805128235</v>
      </c>
      <c r="D12" s="171">
        <v>14830105</v>
      </c>
      <c r="E12" s="200">
        <v>56557864.789298169</v>
      </c>
    </row>
    <row r="13" spans="1:5" x14ac:dyDescent="0.3">
      <c r="A13" s="4">
        <v>2020</v>
      </c>
      <c r="B13" s="171">
        <v>23503980.195000004</v>
      </c>
      <c r="C13" s="171">
        <v>13934321.690820945</v>
      </c>
      <c r="D13" s="171">
        <v>16052805</v>
      </c>
      <c r="E13" s="200">
        <v>65697698.530100793</v>
      </c>
    </row>
    <row r="14" spans="1:5" x14ac:dyDescent="0.3">
      <c r="A14" s="78">
        <v>2021</v>
      </c>
      <c r="B14" s="171">
        <v>25391307.019200001</v>
      </c>
      <c r="C14" s="171">
        <v>15717877.107116304</v>
      </c>
      <c r="D14" s="171">
        <v>17040782</v>
      </c>
      <c r="E14" s="200">
        <v>77097362.181898341</v>
      </c>
    </row>
    <row r="15" spans="1:5" x14ac:dyDescent="0.3">
      <c r="A15" s="78">
        <v>2022</v>
      </c>
      <c r="B15" s="171">
        <v>27091465.253200002</v>
      </c>
      <c r="C15" s="171">
        <v>17315269.773428734</v>
      </c>
      <c r="D15" s="171">
        <v>17738059</v>
      </c>
      <c r="E15" s="200">
        <v>86090746.689587146</v>
      </c>
    </row>
    <row r="16" spans="1:5" x14ac:dyDescent="0.3">
      <c r="A16" s="4">
        <v>2023</v>
      </c>
      <c r="B16" s="171">
        <v>29273904.996933058</v>
      </c>
      <c r="C16" s="171">
        <v>19047054.649839923</v>
      </c>
      <c r="D16" s="171">
        <v>17221108</v>
      </c>
      <c r="E16" s="200">
        <v>95872717.46302624</v>
      </c>
    </row>
    <row r="17" spans="1:5" x14ac:dyDescent="0.3">
      <c r="A17" s="78" t="s">
        <v>169</v>
      </c>
      <c r="B17" s="172">
        <v>29300000</v>
      </c>
      <c r="C17" s="172">
        <v>19500000</v>
      </c>
      <c r="D17" s="172">
        <v>22000000</v>
      </c>
      <c r="E17" s="200">
        <v>109500000</v>
      </c>
    </row>
    <row r="46" spans="1:10" ht="36.75" customHeight="1" x14ac:dyDescent="0.3">
      <c r="A46" s="241" t="s">
        <v>285</v>
      </c>
      <c r="B46" s="241"/>
      <c r="C46" s="241"/>
      <c r="D46" s="241"/>
      <c r="E46" s="241"/>
      <c r="F46" s="84"/>
      <c r="G46" s="84"/>
      <c r="H46" s="84"/>
      <c r="I46" s="84"/>
      <c r="J46" s="84"/>
    </row>
    <row r="47" spans="1:10" ht="93.75" customHeight="1" x14ac:dyDescent="0.3">
      <c r="A47" s="279" t="s">
        <v>286</v>
      </c>
      <c r="B47" s="280"/>
      <c r="C47" s="280"/>
      <c r="D47" s="280"/>
      <c r="E47" s="280"/>
    </row>
  </sheetData>
  <mergeCells count="4">
    <mergeCell ref="A46:E46"/>
    <mergeCell ref="A47:E47"/>
    <mergeCell ref="A1:E1"/>
    <mergeCell ref="A2:E2"/>
  </mergeCells>
  <hyperlinks>
    <hyperlink ref="A1" location="Contents!A1" display="Back to contents" xr:uid="{C1FADA89-9F8D-49A2-BE17-CF979FF88392}"/>
  </hyperlinks>
  <pageMargins left="0.7" right="0.7" top="0.75" bottom="0.75" header="0.3" footer="0.3"/>
  <pageSetup paperSize="9" orientation="portrait"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3B6FF8-8DB4-41BF-9B5F-67604EB6F08D}">
  <sheetPr codeName="Sheet9"/>
  <dimension ref="A1:M47"/>
  <sheetViews>
    <sheetView showGridLines="0" workbookViewId="0">
      <selection sqref="A1:K1"/>
    </sheetView>
  </sheetViews>
  <sheetFormatPr defaultColWidth="8.5546875" defaultRowHeight="14.4" x14ac:dyDescent="0.3"/>
  <cols>
    <col min="1" max="1" width="10.44140625" customWidth="1"/>
    <col min="2" max="2" width="10.109375" bestFit="1" customWidth="1"/>
    <col min="3" max="3" width="13.109375" bestFit="1" customWidth="1"/>
    <col min="4" max="4" width="10.5546875" bestFit="1" customWidth="1"/>
    <col min="5" max="5" width="26.6640625" bestFit="1" customWidth="1"/>
    <col min="6" max="6" width="18.5546875" bestFit="1" customWidth="1"/>
    <col min="7" max="7" width="20.109375" bestFit="1" customWidth="1"/>
    <col min="8" max="8" width="13.109375" bestFit="1" customWidth="1"/>
    <col min="9" max="9" width="11.6640625" bestFit="1" customWidth="1"/>
    <col min="10" max="10" width="9.109375" bestFit="1" customWidth="1"/>
    <col min="11" max="11" width="14.109375" bestFit="1" customWidth="1"/>
    <col min="12" max="13" width="10.5546875" bestFit="1" customWidth="1"/>
    <col min="14" max="14" width="10.109375" bestFit="1" customWidth="1"/>
  </cols>
  <sheetData>
    <row r="1" spans="1:11" x14ac:dyDescent="0.3">
      <c r="A1" s="243" t="s">
        <v>18</v>
      </c>
      <c r="B1" s="243"/>
      <c r="C1" s="243"/>
      <c r="D1" s="243"/>
      <c r="E1" s="243"/>
      <c r="F1" s="243"/>
      <c r="G1" s="243"/>
      <c r="H1" s="243"/>
      <c r="I1" s="243"/>
      <c r="J1" s="243"/>
      <c r="K1" s="243"/>
    </row>
    <row r="2" spans="1:11" ht="18" x14ac:dyDescent="0.35">
      <c r="A2" s="242" t="s">
        <v>210</v>
      </c>
      <c r="B2" s="242"/>
      <c r="C2" s="242"/>
      <c r="D2" s="242"/>
      <c r="E2" s="242"/>
      <c r="F2" s="242"/>
      <c r="G2" s="242"/>
      <c r="H2" s="242"/>
      <c r="I2" s="242"/>
      <c r="J2" s="242"/>
      <c r="K2" s="242"/>
    </row>
    <row r="3" spans="1:11" x14ac:dyDescent="0.3">
      <c r="A3" s="4" t="s">
        <v>19</v>
      </c>
      <c r="B3" s="4" t="s">
        <v>39</v>
      </c>
      <c r="C3" s="4" t="s">
        <v>22</v>
      </c>
      <c r="D3" s="4" t="s">
        <v>23</v>
      </c>
      <c r="E3" s="4" t="s">
        <v>115</v>
      </c>
      <c r="F3" s="4" t="s">
        <v>116</v>
      </c>
      <c r="G3" s="4" t="s">
        <v>117</v>
      </c>
      <c r="H3" s="4" t="s">
        <v>20</v>
      </c>
      <c r="I3" s="4" t="s">
        <v>21</v>
      </c>
      <c r="J3" s="4" t="s">
        <v>24</v>
      </c>
      <c r="K3" s="4" t="s">
        <v>53</v>
      </c>
    </row>
    <row r="4" spans="1:11" x14ac:dyDescent="0.3">
      <c r="A4" s="21">
        <v>2019</v>
      </c>
      <c r="B4" s="36" t="s">
        <v>43</v>
      </c>
      <c r="C4" s="7">
        <v>1491980</v>
      </c>
      <c r="D4" s="7">
        <v>1159172</v>
      </c>
      <c r="E4" s="7">
        <v>0</v>
      </c>
      <c r="F4" s="7">
        <v>173205</v>
      </c>
      <c r="G4" s="7">
        <v>0</v>
      </c>
      <c r="H4" s="7">
        <v>11876</v>
      </c>
      <c r="I4" s="7">
        <v>0</v>
      </c>
      <c r="J4" s="7">
        <v>2836233</v>
      </c>
      <c r="K4" s="166"/>
    </row>
    <row r="5" spans="1:11" x14ac:dyDescent="0.3">
      <c r="A5" s="21">
        <v>2019</v>
      </c>
      <c r="B5" s="36" t="s">
        <v>44</v>
      </c>
      <c r="C5" s="7">
        <v>2832089</v>
      </c>
      <c r="D5" s="7">
        <v>887966</v>
      </c>
      <c r="E5" s="7">
        <v>766238</v>
      </c>
      <c r="F5" s="7">
        <v>47250</v>
      </c>
      <c r="G5" s="7">
        <v>337647</v>
      </c>
      <c r="H5" s="7">
        <v>26921</v>
      </c>
      <c r="I5" s="7">
        <v>0</v>
      </c>
      <c r="J5" s="7">
        <v>4898111</v>
      </c>
      <c r="K5" s="166"/>
    </row>
    <row r="6" spans="1:11" x14ac:dyDescent="0.3">
      <c r="A6" s="21">
        <v>2019</v>
      </c>
      <c r="B6" s="36" t="s">
        <v>45</v>
      </c>
      <c r="C6" s="7">
        <v>1486212</v>
      </c>
      <c r="D6" s="7">
        <v>1774611</v>
      </c>
      <c r="E6" s="7">
        <v>249890</v>
      </c>
      <c r="F6" s="7">
        <v>22594</v>
      </c>
      <c r="G6" s="7">
        <v>13861</v>
      </c>
      <c r="H6" s="7">
        <v>64104</v>
      </c>
      <c r="I6" s="7">
        <v>9489</v>
      </c>
      <c r="J6" s="7">
        <v>3620761</v>
      </c>
      <c r="K6" s="166"/>
    </row>
    <row r="7" spans="1:11" x14ac:dyDescent="0.3">
      <c r="A7" s="21">
        <v>2019</v>
      </c>
      <c r="B7" s="36" t="s">
        <v>46</v>
      </c>
      <c r="C7" s="7">
        <v>2494348</v>
      </c>
      <c r="D7" s="7">
        <v>619376</v>
      </c>
      <c r="E7" s="7">
        <v>25560</v>
      </c>
      <c r="F7" s="7">
        <v>204386</v>
      </c>
      <c r="G7" s="7">
        <v>0</v>
      </c>
      <c r="H7" s="7">
        <v>131330</v>
      </c>
      <c r="I7" s="7">
        <v>0</v>
      </c>
      <c r="J7" s="7">
        <v>3475000</v>
      </c>
      <c r="K7" s="166">
        <f>SUM(J4:J7)</f>
        <v>14830105</v>
      </c>
    </row>
    <row r="8" spans="1:11" x14ac:dyDescent="0.3">
      <c r="A8" s="21">
        <v>2020</v>
      </c>
      <c r="B8" s="36" t="s">
        <v>43</v>
      </c>
      <c r="C8" s="7">
        <v>2409504</v>
      </c>
      <c r="D8" s="7">
        <v>936022</v>
      </c>
      <c r="E8" s="7">
        <v>185221</v>
      </c>
      <c r="F8" s="7">
        <v>15929</v>
      </c>
      <c r="G8" s="7">
        <v>0</v>
      </c>
      <c r="H8" s="7">
        <v>47789</v>
      </c>
      <c r="I8" s="7">
        <v>0</v>
      </c>
      <c r="J8" s="7">
        <v>3594465</v>
      </c>
      <c r="K8" s="166"/>
    </row>
    <row r="9" spans="1:11" x14ac:dyDescent="0.3">
      <c r="A9" s="21">
        <v>2020</v>
      </c>
      <c r="B9" s="36" t="s">
        <v>44</v>
      </c>
      <c r="C9" s="7">
        <v>2662324</v>
      </c>
      <c r="D9" s="7">
        <v>606166</v>
      </c>
      <c r="E9" s="7">
        <v>982557</v>
      </c>
      <c r="F9" s="7">
        <v>186830</v>
      </c>
      <c r="G9" s="7">
        <v>302761</v>
      </c>
      <c r="H9" s="7">
        <v>33141</v>
      </c>
      <c r="I9" s="7">
        <v>12453</v>
      </c>
      <c r="J9" s="7">
        <v>4786232</v>
      </c>
      <c r="K9" s="49"/>
    </row>
    <row r="10" spans="1:11" x14ac:dyDescent="0.3">
      <c r="A10" s="21">
        <v>2020</v>
      </c>
      <c r="B10" s="36" t="s">
        <v>45</v>
      </c>
      <c r="C10" s="7">
        <v>1597098</v>
      </c>
      <c r="D10" s="7">
        <v>688192</v>
      </c>
      <c r="E10" s="7">
        <v>119158</v>
      </c>
      <c r="F10" s="7">
        <v>10787</v>
      </c>
      <c r="G10" s="7">
        <v>0</v>
      </c>
      <c r="H10" s="7">
        <v>56073</v>
      </c>
      <c r="I10" s="7">
        <v>12261</v>
      </c>
      <c r="J10" s="7">
        <v>2483569</v>
      </c>
      <c r="K10" s="49"/>
    </row>
    <row r="11" spans="1:11" x14ac:dyDescent="0.3">
      <c r="A11" s="21">
        <v>2020</v>
      </c>
      <c r="B11" s="36" t="s">
        <v>46</v>
      </c>
      <c r="C11" s="7">
        <v>3010930</v>
      </c>
      <c r="D11" s="7">
        <v>1816561</v>
      </c>
      <c r="E11" s="7">
        <v>17163</v>
      </c>
      <c r="F11" s="7">
        <v>241694</v>
      </c>
      <c r="G11" s="7">
        <v>0</v>
      </c>
      <c r="H11" s="7">
        <v>102191</v>
      </c>
      <c r="I11" s="7">
        <v>0</v>
      </c>
      <c r="J11" s="7">
        <v>5188539</v>
      </c>
      <c r="K11" s="49">
        <f>SUM(J8:J11)</f>
        <v>16052805</v>
      </c>
    </row>
    <row r="12" spans="1:11" x14ac:dyDescent="0.3">
      <c r="A12" s="21">
        <v>2021</v>
      </c>
      <c r="B12" s="36" t="s">
        <v>43</v>
      </c>
      <c r="C12" s="7">
        <v>1840204</v>
      </c>
      <c r="D12" s="7">
        <v>852778</v>
      </c>
      <c r="E12" s="7">
        <v>50477</v>
      </c>
      <c r="F12" s="7">
        <v>198504</v>
      </c>
      <c r="G12" s="7">
        <v>0</v>
      </c>
      <c r="H12" s="7">
        <v>165365</v>
      </c>
      <c r="I12" s="7">
        <v>0</v>
      </c>
      <c r="J12" s="7">
        <v>3107328</v>
      </c>
      <c r="K12" s="166"/>
    </row>
    <row r="13" spans="1:11" x14ac:dyDescent="0.3">
      <c r="A13" s="21">
        <v>2021</v>
      </c>
      <c r="B13" s="36" t="s">
        <v>44</v>
      </c>
      <c r="C13" s="7">
        <v>2670300</v>
      </c>
      <c r="D13" s="7">
        <v>1568119</v>
      </c>
      <c r="E13" s="7">
        <v>970180</v>
      </c>
      <c r="F13" s="7">
        <v>74083</v>
      </c>
      <c r="G13" s="7">
        <v>274463</v>
      </c>
      <c r="H13" s="7">
        <v>110189</v>
      </c>
      <c r="I13" s="7">
        <v>19505</v>
      </c>
      <c r="J13" s="7">
        <v>5686839</v>
      </c>
      <c r="K13" s="49"/>
    </row>
    <row r="14" spans="1:11" x14ac:dyDescent="0.3">
      <c r="A14" s="21">
        <v>2021</v>
      </c>
      <c r="B14" s="36" t="s">
        <v>45</v>
      </c>
      <c r="C14" s="7">
        <v>2261226</v>
      </c>
      <c r="D14" s="7">
        <v>1907849</v>
      </c>
      <c r="E14" s="7">
        <v>599099</v>
      </c>
      <c r="F14" s="7">
        <v>16295</v>
      </c>
      <c r="G14" s="7">
        <v>0</v>
      </c>
      <c r="H14" s="7">
        <v>27980</v>
      </c>
      <c r="I14" s="7">
        <v>2324</v>
      </c>
      <c r="J14" s="7">
        <v>4814773</v>
      </c>
      <c r="K14" s="49"/>
    </row>
    <row r="15" spans="1:11" x14ac:dyDescent="0.3">
      <c r="A15" s="21">
        <v>2021</v>
      </c>
      <c r="B15" s="36" t="s">
        <v>46</v>
      </c>
      <c r="C15" s="7">
        <v>2571002</v>
      </c>
      <c r="D15" s="7">
        <v>625412</v>
      </c>
      <c r="E15" s="7">
        <v>20958</v>
      </c>
      <c r="F15" s="7">
        <v>122888</v>
      </c>
      <c r="G15" s="7">
        <v>0</v>
      </c>
      <c r="H15" s="7">
        <v>91582</v>
      </c>
      <c r="I15" s="7">
        <v>0</v>
      </c>
      <c r="J15" s="7">
        <v>3431842</v>
      </c>
      <c r="K15" s="49">
        <f>SUM(J12:J15)</f>
        <v>17040782</v>
      </c>
    </row>
    <row r="16" spans="1:11" x14ac:dyDescent="0.3">
      <c r="A16" s="21">
        <v>2022</v>
      </c>
      <c r="B16" s="36" t="s">
        <v>43</v>
      </c>
      <c r="C16" s="7">
        <v>2099793</v>
      </c>
      <c r="D16" s="7">
        <v>880188</v>
      </c>
      <c r="E16" s="7">
        <v>17753</v>
      </c>
      <c r="F16" s="7">
        <v>180107</v>
      </c>
      <c r="G16" s="7">
        <v>0</v>
      </c>
      <c r="H16" s="7">
        <v>160812</v>
      </c>
      <c r="I16" s="7">
        <v>0</v>
      </c>
      <c r="J16" s="7">
        <v>3338653</v>
      </c>
      <c r="K16" s="166"/>
    </row>
    <row r="17" spans="1:13" x14ac:dyDescent="0.3">
      <c r="A17" s="21">
        <v>2022</v>
      </c>
      <c r="B17" s="36" t="s">
        <v>44</v>
      </c>
      <c r="C17" s="7">
        <v>2631819</v>
      </c>
      <c r="D17" s="7">
        <v>676403</v>
      </c>
      <c r="E17" s="7">
        <v>1130902</v>
      </c>
      <c r="F17" s="7">
        <v>178081</v>
      </c>
      <c r="G17" s="7">
        <v>240758</v>
      </c>
      <c r="H17" s="7">
        <v>30401</v>
      </c>
      <c r="I17" s="7">
        <v>34895</v>
      </c>
      <c r="J17" s="7">
        <v>4923259</v>
      </c>
      <c r="K17" s="49"/>
    </row>
    <row r="18" spans="1:13" x14ac:dyDescent="0.3">
      <c r="A18" s="21">
        <v>2022</v>
      </c>
      <c r="B18" s="36" t="s">
        <v>45</v>
      </c>
      <c r="C18" s="7">
        <v>2129636</v>
      </c>
      <c r="D18" s="7">
        <v>3316622</v>
      </c>
      <c r="E18" s="7">
        <v>123304</v>
      </c>
      <c r="F18" s="7">
        <v>35791</v>
      </c>
      <c r="G18" s="7">
        <v>0</v>
      </c>
      <c r="H18" s="7">
        <v>73592</v>
      </c>
      <c r="I18" s="7">
        <v>0</v>
      </c>
      <c r="J18" s="7">
        <v>5678945</v>
      </c>
      <c r="K18" s="49"/>
    </row>
    <row r="19" spans="1:13" x14ac:dyDescent="0.3">
      <c r="A19" s="21">
        <v>2022</v>
      </c>
      <c r="B19" s="36" t="s">
        <v>46</v>
      </c>
      <c r="C19" s="7">
        <v>2949405</v>
      </c>
      <c r="D19" s="7">
        <v>646281</v>
      </c>
      <c r="E19" s="7">
        <v>44335</v>
      </c>
      <c r="F19" s="7">
        <v>136533</v>
      </c>
      <c r="G19" s="7">
        <v>0</v>
      </c>
      <c r="H19" s="7">
        <v>10134</v>
      </c>
      <c r="I19" s="7">
        <v>10514</v>
      </c>
      <c r="J19" s="7">
        <v>3797202</v>
      </c>
      <c r="K19" s="49">
        <f>SUM(J16:J19)</f>
        <v>17738059</v>
      </c>
    </row>
    <row r="20" spans="1:13" x14ac:dyDescent="0.3">
      <c r="A20" s="21">
        <v>2023</v>
      </c>
      <c r="B20" s="36" t="s">
        <v>43</v>
      </c>
      <c r="C20" s="7">
        <v>1029657</v>
      </c>
      <c r="D20" s="7">
        <v>394145</v>
      </c>
      <c r="E20" s="7">
        <v>104511</v>
      </c>
      <c r="F20" s="7">
        <v>13695</v>
      </c>
      <c r="G20" s="7">
        <v>0</v>
      </c>
      <c r="H20" s="7">
        <v>290414</v>
      </c>
      <c r="I20" s="7">
        <v>0</v>
      </c>
      <c r="J20" s="7">
        <v>1832422</v>
      </c>
      <c r="K20" s="166"/>
    </row>
    <row r="21" spans="1:13" x14ac:dyDescent="0.3">
      <c r="A21" s="21">
        <v>2023</v>
      </c>
      <c r="B21" s="36" t="s">
        <v>44</v>
      </c>
      <c r="C21" s="7">
        <v>1994187</v>
      </c>
      <c r="D21" s="70">
        <v>1408753</v>
      </c>
      <c r="E21" s="7">
        <v>412693</v>
      </c>
      <c r="F21" s="7">
        <v>324783</v>
      </c>
      <c r="G21" s="7">
        <v>75246</v>
      </c>
      <c r="H21" s="7">
        <v>161796</v>
      </c>
      <c r="I21" s="7">
        <v>0</v>
      </c>
      <c r="J21" s="7">
        <v>4377458</v>
      </c>
      <c r="K21" s="49"/>
      <c r="M21" s="24"/>
    </row>
    <row r="22" spans="1:13" x14ac:dyDescent="0.3">
      <c r="A22" s="21">
        <v>2023</v>
      </c>
      <c r="B22" s="36" t="s">
        <v>45</v>
      </c>
      <c r="C22" s="7">
        <v>3336827</v>
      </c>
      <c r="D22" s="7">
        <v>1948240</v>
      </c>
      <c r="E22" s="7">
        <v>847373</v>
      </c>
      <c r="F22" s="7">
        <v>97945</v>
      </c>
      <c r="G22" s="7">
        <v>580200</v>
      </c>
      <c r="H22" s="7">
        <v>152197</v>
      </c>
      <c r="I22" s="7">
        <v>35230</v>
      </c>
      <c r="J22" s="7">
        <v>6998012</v>
      </c>
      <c r="K22" s="49"/>
      <c r="M22" s="24"/>
    </row>
    <row r="23" spans="1:13" x14ac:dyDescent="0.3">
      <c r="A23" s="21">
        <v>2023</v>
      </c>
      <c r="B23" s="36" t="s">
        <v>46</v>
      </c>
      <c r="C23" s="56">
        <v>2544815</v>
      </c>
      <c r="D23" s="56">
        <v>1018877</v>
      </c>
      <c r="E23" s="56">
        <v>389497</v>
      </c>
      <c r="F23" s="56">
        <v>35305</v>
      </c>
      <c r="G23" s="56">
        <v>0</v>
      </c>
      <c r="H23" s="56">
        <v>24722</v>
      </c>
      <c r="I23" s="56">
        <v>0</v>
      </c>
      <c r="J23" s="56">
        <v>4013216</v>
      </c>
      <c r="K23" s="49">
        <f>SUM(J20:J23)</f>
        <v>17221108</v>
      </c>
    </row>
    <row r="24" spans="1:13" x14ac:dyDescent="0.3">
      <c r="D24" s="24"/>
      <c r="E24" s="24"/>
      <c r="F24" s="24"/>
      <c r="G24" s="24"/>
      <c r="H24" s="24"/>
      <c r="I24" s="24"/>
      <c r="J24" s="24"/>
      <c r="K24" s="24"/>
    </row>
    <row r="47" spans="1:7" ht="50.25" customHeight="1" x14ac:dyDescent="0.3">
      <c r="A47" s="241" t="s">
        <v>211</v>
      </c>
      <c r="B47" s="241"/>
      <c r="C47" s="241"/>
      <c r="D47" s="241"/>
      <c r="E47" s="241"/>
      <c r="F47" s="241"/>
      <c r="G47" s="241"/>
    </row>
  </sheetData>
  <mergeCells count="3">
    <mergeCell ref="A47:G47"/>
    <mergeCell ref="A2:K2"/>
    <mergeCell ref="A1:K1"/>
  </mergeCells>
  <hyperlinks>
    <hyperlink ref="A1" location="Contents!A1" display="Back to contents" xr:uid="{4EA41CC3-1A90-4B95-B6DD-8B5773171752}"/>
  </hyperlinks>
  <pageMargins left="0.7" right="0.7" top="0.75" bottom="0.75" header="0.3" footer="0.3"/>
  <pageSetup paperSize="9" orientation="portrait" r:id="rId1"/>
  <ignoredErrors>
    <ignoredError sqref="K9:K11 K13:K15 K17:K19 K21:K23 K7" formulaRange="1"/>
  </ignoredErrors>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ECF23A-6A76-484E-A844-796785C457B4}">
  <sheetPr codeName="Sheet14"/>
  <dimension ref="A1:U48"/>
  <sheetViews>
    <sheetView showGridLines="0" workbookViewId="0">
      <selection sqref="A1:N1"/>
    </sheetView>
  </sheetViews>
  <sheetFormatPr defaultColWidth="19.109375" defaultRowHeight="14.4" x14ac:dyDescent="0.3"/>
  <cols>
    <col min="1" max="1" width="8.5546875" customWidth="1"/>
    <col min="2" max="2" width="10.109375" bestFit="1" customWidth="1"/>
    <col min="3" max="3" width="13.109375" bestFit="1" customWidth="1"/>
    <col min="4" max="4" width="24.6640625" bestFit="1" customWidth="1"/>
    <col min="5" max="5" width="19.88671875" bestFit="1" customWidth="1"/>
    <col min="6" max="6" width="16.88671875" bestFit="1" customWidth="1"/>
    <col min="7" max="7" width="18.5546875" bestFit="1" customWidth="1"/>
    <col min="8" max="8" width="11.109375" bestFit="1" customWidth="1"/>
    <col min="9" max="9" width="20.109375" bestFit="1" customWidth="1"/>
    <col min="10" max="10" width="26.6640625" bestFit="1" customWidth="1"/>
    <col min="11" max="11" width="11.6640625" bestFit="1" customWidth="1"/>
    <col min="12" max="12" width="9" bestFit="1" customWidth="1"/>
    <col min="13" max="13" width="7.6640625" bestFit="1" customWidth="1"/>
    <col min="14" max="14" width="14.109375" bestFit="1" customWidth="1"/>
  </cols>
  <sheetData>
    <row r="1" spans="1:15" x14ac:dyDescent="0.3">
      <c r="A1" s="243" t="s">
        <v>18</v>
      </c>
      <c r="B1" s="243"/>
      <c r="C1" s="243"/>
      <c r="D1" s="243"/>
      <c r="E1" s="243"/>
      <c r="F1" s="243"/>
      <c r="G1" s="243"/>
      <c r="H1" s="243"/>
      <c r="I1" s="243"/>
      <c r="J1" s="243"/>
      <c r="K1" s="243"/>
      <c r="L1" s="243"/>
      <c r="M1" s="243"/>
      <c r="N1" s="243"/>
    </row>
    <row r="2" spans="1:15" ht="18" x14ac:dyDescent="0.3">
      <c r="A2" s="246" t="s">
        <v>216</v>
      </c>
      <c r="B2" s="246"/>
      <c r="C2" s="246"/>
      <c r="D2" s="246"/>
      <c r="E2" s="246"/>
      <c r="F2" s="246"/>
      <c r="G2" s="246"/>
      <c r="H2" s="246"/>
      <c r="I2" s="246"/>
      <c r="J2" s="246"/>
      <c r="K2" s="246"/>
      <c r="L2" s="246"/>
      <c r="M2" s="246"/>
      <c r="N2" s="246"/>
    </row>
    <row r="3" spans="1:15" x14ac:dyDescent="0.3">
      <c r="A3" s="4" t="s">
        <v>19</v>
      </c>
      <c r="B3" s="4" t="s">
        <v>39</v>
      </c>
      <c r="C3" s="18" t="s">
        <v>22</v>
      </c>
      <c r="D3" s="19" t="s">
        <v>61</v>
      </c>
      <c r="E3" s="19" t="s">
        <v>62</v>
      </c>
      <c r="F3" s="19" t="s">
        <v>119</v>
      </c>
      <c r="G3" s="19" t="s">
        <v>116</v>
      </c>
      <c r="H3" s="19" t="s">
        <v>63</v>
      </c>
      <c r="I3" s="19" t="s">
        <v>117</v>
      </c>
      <c r="J3" s="19" t="s">
        <v>115</v>
      </c>
      <c r="K3" s="19" t="s">
        <v>21</v>
      </c>
      <c r="L3" s="19" t="s">
        <v>23</v>
      </c>
      <c r="M3" s="18" t="s">
        <v>24</v>
      </c>
      <c r="N3" s="5" t="s">
        <v>53</v>
      </c>
    </row>
    <row r="4" spans="1:15" x14ac:dyDescent="0.3">
      <c r="A4" s="21">
        <v>2019</v>
      </c>
      <c r="B4" s="44" t="s">
        <v>43</v>
      </c>
      <c r="C4" s="45">
        <v>3</v>
      </c>
      <c r="D4" s="45">
        <v>0</v>
      </c>
      <c r="E4" s="45">
        <v>0</v>
      </c>
      <c r="F4" s="45">
        <v>0</v>
      </c>
      <c r="G4" s="45">
        <v>0</v>
      </c>
      <c r="H4" s="45">
        <v>0</v>
      </c>
      <c r="I4" s="45">
        <v>0</v>
      </c>
      <c r="J4" s="45">
        <v>0</v>
      </c>
      <c r="K4" s="45">
        <v>0</v>
      </c>
      <c r="L4" s="45">
        <v>0</v>
      </c>
      <c r="M4" s="45">
        <v>3</v>
      </c>
      <c r="N4" s="199"/>
    </row>
    <row r="5" spans="1:15" x14ac:dyDescent="0.3">
      <c r="A5" s="21">
        <v>2019</v>
      </c>
      <c r="B5" s="44" t="s">
        <v>44</v>
      </c>
      <c r="C5" s="45">
        <v>9</v>
      </c>
      <c r="D5" s="45">
        <v>0</v>
      </c>
      <c r="E5" s="45">
        <v>1</v>
      </c>
      <c r="F5" s="45">
        <v>0</v>
      </c>
      <c r="G5" s="45">
        <v>1</v>
      </c>
      <c r="H5" s="45">
        <v>0</v>
      </c>
      <c r="I5" s="45">
        <v>0</v>
      </c>
      <c r="J5" s="45">
        <v>0</v>
      </c>
      <c r="K5" s="45">
        <v>0</v>
      </c>
      <c r="L5" s="45">
        <v>1</v>
      </c>
      <c r="M5" s="45">
        <v>12</v>
      </c>
      <c r="N5" s="20"/>
    </row>
    <row r="6" spans="1:15" x14ac:dyDescent="0.3">
      <c r="A6" s="21">
        <v>2019</v>
      </c>
      <c r="B6" s="44" t="s">
        <v>45</v>
      </c>
      <c r="C6" s="45">
        <v>6</v>
      </c>
      <c r="D6" s="45">
        <v>0</v>
      </c>
      <c r="E6" s="45">
        <v>0</v>
      </c>
      <c r="F6" s="45">
        <v>0</v>
      </c>
      <c r="G6" s="45">
        <v>1</v>
      </c>
      <c r="H6" s="45">
        <v>0</v>
      </c>
      <c r="I6" s="45">
        <v>0</v>
      </c>
      <c r="J6" s="45">
        <v>1</v>
      </c>
      <c r="K6" s="45">
        <v>0</v>
      </c>
      <c r="L6" s="45">
        <v>0</v>
      </c>
      <c r="M6" s="45">
        <v>8</v>
      </c>
      <c r="N6" s="20"/>
    </row>
    <row r="7" spans="1:15" x14ac:dyDescent="0.3">
      <c r="A7" s="21">
        <v>2019</v>
      </c>
      <c r="B7" s="44" t="s">
        <v>46</v>
      </c>
      <c r="C7" s="45">
        <v>5</v>
      </c>
      <c r="D7" s="45">
        <v>1</v>
      </c>
      <c r="E7" s="45">
        <v>1</v>
      </c>
      <c r="F7" s="45">
        <v>0</v>
      </c>
      <c r="G7" s="45">
        <v>1</v>
      </c>
      <c r="H7" s="45">
        <v>0</v>
      </c>
      <c r="I7" s="45">
        <v>0</v>
      </c>
      <c r="J7" s="45">
        <v>1</v>
      </c>
      <c r="K7" s="45">
        <v>0</v>
      </c>
      <c r="L7" s="45">
        <v>1</v>
      </c>
      <c r="M7" s="45">
        <v>10</v>
      </c>
      <c r="N7" s="199">
        <f>SUM(M4:M7)</f>
        <v>33</v>
      </c>
    </row>
    <row r="8" spans="1:15" x14ac:dyDescent="0.3">
      <c r="A8" s="21">
        <v>2020</v>
      </c>
      <c r="B8" s="44" t="s">
        <v>43</v>
      </c>
      <c r="C8" s="45">
        <v>10</v>
      </c>
      <c r="D8" s="45">
        <v>4</v>
      </c>
      <c r="E8" s="45">
        <v>0</v>
      </c>
      <c r="F8" s="45">
        <v>0</v>
      </c>
      <c r="G8" s="45">
        <v>2</v>
      </c>
      <c r="H8" s="45">
        <v>0</v>
      </c>
      <c r="I8" s="45">
        <v>0</v>
      </c>
      <c r="J8" s="45">
        <v>0</v>
      </c>
      <c r="K8" s="45">
        <v>0</v>
      </c>
      <c r="L8" s="45">
        <v>3</v>
      </c>
      <c r="M8" s="45">
        <v>19</v>
      </c>
      <c r="N8" s="199"/>
    </row>
    <row r="9" spans="1:15" x14ac:dyDescent="0.3">
      <c r="A9" s="21">
        <v>2020</v>
      </c>
      <c r="B9" s="44" t="s">
        <v>44</v>
      </c>
      <c r="C9" s="45">
        <v>9</v>
      </c>
      <c r="D9" s="45">
        <v>5</v>
      </c>
      <c r="E9" s="45">
        <v>0</v>
      </c>
      <c r="F9" s="45">
        <v>0</v>
      </c>
      <c r="G9" s="45">
        <v>2</v>
      </c>
      <c r="H9" s="45">
        <v>0</v>
      </c>
      <c r="I9" s="45">
        <v>0</v>
      </c>
      <c r="J9" s="45">
        <v>1</v>
      </c>
      <c r="K9" s="45">
        <v>0</v>
      </c>
      <c r="L9" s="45">
        <v>5</v>
      </c>
      <c r="M9" s="45">
        <v>22</v>
      </c>
      <c r="N9" s="20"/>
    </row>
    <row r="10" spans="1:15" x14ac:dyDescent="0.3">
      <c r="A10" s="21">
        <v>2020</v>
      </c>
      <c r="B10" s="44" t="s">
        <v>45</v>
      </c>
      <c r="C10" s="45">
        <v>32</v>
      </c>
      <c r="D10" s="45">
        <v>11</v>
      </c>
      <c r="E10" s="45">
        <v>0</v>
      </c>
      <c r="F10" s="45">
        <v>0</v>
      </c>
      <c r="G10" s="45">
        <v>0</v>
      </c>
      <c r="H10" s="45">
        <v>0</v>
      </c>
      <c r="I10" s="45">
        <v>0</v>
      </c>
      <c r="J10" s="45">
        <v>0</v>
      </c>
      <c r="K10" s="45">
        <v>0</v>
      </c>
      <c r="L10" s="45">
        <v>0</v>
      </c>
      <c r="M10" s="45">
        <v>43</v>
      </c>
      <c r="N10" s="20"/>
    </row>
    <row r="11" spans="1:15" x14ac:dyDescent="0.3">
      <c r="A11" s="21">
        <v>2020</v>
      </c>
      <c r="B11" s="44" t="s">
        <v>46</v>
      </c>
      <c r="C11" s="45">
        <v>19</v>
      </c>
      <c r="D11" s="45">
        <v>43</v>
      </c>
      <c r="E11" s="45">
        <v>0</v>
      </c>
      <c r="F11" s="45">
        <v>0</v>
      </c>
      <c r="G11" s="45">
        <v>2</v>
      </c>
      <c r="H11" s="45">
        <v>0</v>
      </c>
      <c r="I11" s="45">
        <v>0</v>
      </c>
      <c r="J11" s="45">
        <v>3</v>
      </c>
      <c r="K11" s="45">
        <v>1</v>
      </c>
      <c r="L11" s="45">
        <v>1</v>
      </c>
      <c r="M11" s="45">
        <v>69</v>
      </c>
      <c r="N11" s="199">
        <f>SUM(M8:M11)</f>
        <v>153</v>
      </c>
    </row>
    <row r="12" spans="1:15" x14ac:dyDescent="0.3">
      <c r="A12" s="21">
        <v>2021</v>
      </c>
      <c r="B12" s="44" t="s">
        <v>43</v>
      </c>
      <c r="C12" s="45">
        <v>15</v>
      </c>
      <c r="D12" s="45">
        <v>22</v>
      </c>
      <c r="E12" s="45">
        <v>2</v>
      </c>
      <c r="F12" s="45">
        <v>0</v>
      </c>
      <c r="G12" s="45">
        <v>1</v>
      </c>
      <c r="H12" s="45">
        <v>1</v>
      </c>
      <c r="I12" s="45">
        <v>0</v>
      </c>
      <c r="J12" s="45">
        <v>0</v>
      </c>
      <c r="K12" s="45">
        <v>0</v>
      </c>
      <c r="L12" s="45">
        <v>0</v>
      </c>
      <c r="M12" s="45">
        <v>41</v>
      </c>
      <c r="N12" s="199"/>
    </row>
    <row r="13" spans="1:15" x14ac:dyDescent="0.3">
      <c r="A13" s="21">
        <v>2021</v>
      </c>
      <c r="B13" s="44" t="s">
        <v>44</v>
      </c>
      <c r="C13" s="45">
        <v>12</v>
      </c>
      <c r="D13" s="45">
        <v>23</v>
      </c>
      <c r="E13" s="45">
        <v>0</v>
      </c>
      <c r="F13" s="45">
        <v>0</v>
      </c>
      <c r="G13" s="45">
        <v>4</v>
      </c>
      <c r="H13" s="45">
        <v>0</v>
      </c>
      <c r="I13" s="45">
        <v>0</v>
      </c>
      <c r="J13" s="45">
        <v>0</v>
      </c>
      <c r="K13" s="45">
        <v>1</v>
      </c>
      <c r="L13" s="45">
        <v>5</v>
      </c>
      <c r="M13" s="45">
        <v>45</v>
      </c>
      <c r="N13" s="20"/>
    </row>
    <row r="14" spans="1:15" ht="14.85" customHeight="1" x14ac:dyDescent="0.3">
      <c r="A14" s="21">
        <v>2021</v>
      </c>
      <c r="B14" s="44" t="s">
        <v>45</v>
      </c>
      <c r="C14" s="45">
        <v>18</v>
      </c>
      <c r="D14" s="45">
        <v>30</v>
      </c>
      <c r="E14" s="45">
        <v>0</v>
      </c>
      <c r="F14" s="45">
        <v>0</v>
      </c>
      <c r="G14" s="45">
        <v>3</v>
      </c>
      <c r="H14" s="45">
        <v>0</v>
      </c>
      <c r="I14" s="45">
        <v>0</v>
      </c>
      <c r="J14" s="45">
        <v>1</v>
      </c>
      <c r="K14" s="45">
        <v>0</v>
      </c>
      <c r="L14" s="45">
        <v>2</v>
      </c>
      <c r="M14" s="45">
        <v>54</v>
      </c>
      <c r="N14" s="20"/>
    </row>
    <row r="15" spans="1:15" x14ac:dyDescent="0.3">
      <c r="A15" s="21">
        <v>2021</v>
      </c>
      <c r="B15" s="44" t="s">
        <v>46</v>
      </c>
      <c r="C15" s="45">
        <v>10</v>
      </c>
      <c r="D15" s="45">
        <v>31</v>
      </c>
      <c r="E15" s="45">
        <v>1</v>
      </c>
      <c r="F15" s="45">
        <v>1</v>
      </c>
      <c r="G15" s="45">
        <v>4</v>
      </c>
      <c r="H15" s="45">
        <v>0</v>
      </c>
      <c r="I15" s="45">
        <v>4</v>
      </c>
      <c r="J15" s="45">
        <v>1</v>
      </c>
      <c r="K15" s="45">
        <v>0</v>
      </c>
      <c r="L15" s="45">
        <v>2</v>
      </c>
      <c r="M15" s="45">
        <v>54</v>
      </c>
      <c r="N15" s="199">
        <f>SUM(M12:M15)</f>
        <v>194</v>
      </c>
    </row>
    <row r="16" spans="1:15" x14ac:dyDescent="0.3">
      <c r="A16" s="21">
        <v>2022</v>
      </c>
      <c r="B16" s="44" t="s">
        <v>43</v>
      </c>
      <c r="C16" s="45">
        <v>43</v>
      </c>
      <c r="D16" s="45">
        <v>62</v>
      </c>
      <c r="E16" s="45">
        <v>5</v>
      </c>
      <c r="F16" s="45">
        <v>0</v>
      </c>
      <c r="G16" s="45">
        <v>4</v>
      </c>
      <c r="H16" s="45">
        <v>1</v>
      </c>
      <c r="I16" s="45">
        <v>1</v>
      </c>
      <c r="J16" s="45">
        <v>0</v>
      </c>
      <c r="K16" s="45">
        <v>1</v>
      </c>
      <c r="L16" s="45">
        <v>3</v>
      </c>
      <c r="M16" s="45">
        <v>120</v>
      </c>
      <c r="N16" s="199"/>
      <c r="O16" s="46"/>
    </row>
    <row r="17" spans="1:14" x14ac:dyDescent="0.3">
      <c r="A17" s="21">
        <v>2022</v>
      </c>
      <c r="B17" s="44" t="s">
        <v>44</v>
      </c>
      <c r="C17" s="45">
        <v>28</v>
      </c>
      <c r="D17" s="45">
        <v>67</v>
      </c>
      <c r="E17" s="45">
        <v>3</v>
      </c>
      <c r="F17" s="45">
        <v>0</v>
      </c>
      <c r="G17" s="45">
        <v>1</v>
      </c>
      <c r="H17" s="45">
        <v>0</v>
      </c>
      <c r="I17" s="45">
        <v>0</v>
      </c>
      <c r="J17" s="45">
        <v>0</v>
      </c>
      <c r="K17" s="45">
        <v>0</v>
      </c>
      <c r="L17" s="45">
        <v>9</v>
      </c>
      <c r="M17" s="45">
        <v>108</v>
      </c>
      <c r="N17" s="20"/>
    </row>
    <row r="18" spans="1:14" x14ac:dyDescent="0.3">
      <c r="A18" s="21">
        <v>2022</v>
      </c>
      <c r="B18" s="44" t="s">
        <v>45</v>
      </c>
      <c r="C18" s="45">
        <v>18</v>
      </c>
      <c r="D18" s="45">
        <v>36</v>
      </c>
      <c r="E18" s="45">
        <v>2</v>
      </c>
      <c r="F18" s="45">
        <v>0</v>
      </c>
      <c r="G18" s="45">
        <v>5</v>
      </c>
      <c r="H18" s="45">
        <v>0</v>
      </c>
      <c r="I18" s="45">
        <v>0</v>
      </c>
      <c r="J18" s="45">
        <v>0</v>
      </c>
      <c r="K18" s="45">
        <v>3</v>
      </c>
      <c r="L18" s="45">
        <v>7</v>
      </c>
      <c r="M18" s="45">
        <v>71</v>
      </c>
      <c r="N18" s="20"/>
    </row>
    <row r="19" spans="1:14" x14ac:dyDescent="0.3">
      <c r="A19" s="21">
        <v>2022</v>
      </c>
      <c r="B19" s="44" t="s">
        <v>46</v>
      </c>
      <c r="C19" s="45">
        <v>25</v>
      </c>
      <c r="D19" s="45">
        <v>47</v>
      </c>
      <c r="E19" s="45">
        <v>3</v>
      </c>
      <c r="F19" s="45">
        <v>0</v>
      </c>
      <c r="G19" s="45">
        <v>1</v>
      </c>
      <c r="H19" s="45">
        <v>0</v>
      </c>
      <c r="I19" s="45">
        <v>0</v>
      </c>
      <c r="J19" s="45">
        <v>1</v>
      </c>
      <c r="K19" s="45">
        <v>0</v>
      </c>
      <c r="L19" s="45">
        <v>6</v>
      </c>
      <c r="M19" s="45">
        <v>83</v>
      </c>
      <c r="N19" s="199">
        <f>SUM(M16:M19)</f>
        <v>382</v>
      </c>
    </row>
    <row r="20" spans="1:14" x14ac:dyDescent="0.3">
      <c r="A20" s="21">
        <v>2023</v>
      </c>
      <c r="B20" s="44" t="s">
        <v>43</v>
      </c>
      <c r="C20" s="45">
        <v>41</v>
      </c>
      <c r="D20" s="45">
        <v>25</v>
      </c>
      <c r="E20" s="45">
        <v>0</v>
      </c>
      <c r="F20" s="45">
        <v>0</v>
      </c>
      <c r="G20" s="45">
        <v>3</v>
      </c>
      <c r="H20" s="45">
        <v>0</v>
      </c>
      <c r="I20" s="45">
        <v>0</v>
      </c>
      <c r="J20" s="45">
        <v>0</v>
      </c>
      <c r="K20" s="45">
        <v>0</v>
      </c>
      <c r="L20" s="45">
        <v>2</v>
      </c>
      <c r="M20" s="45">
        <v>71</v>
      </c>
      <c r="N20" s="199"/>
    </row>
    <row r="21" spans="1:14" x14ac:dyDescent="0.3">
      <c r="A21" s="21">
        <v>2023</v>
      </c>
      <c r="B21" s="44" t="s">
        <v>44</v>
      </c>
      <c r="C21" s="45">
        <v>54</v>
      </c>
      <c r="D21" s="45">
        <v>19</v>
      </c>
      <c r="E21" s="45">
        <v>0</v>
      </c>
      <c r="F21" s="45">
        <v>0</v>
      </c>
      <c r="G21" s="45">
        <v>2</v>
      </c>
      <c r="H21" s="45">
        <v>0</v>
      </c>
      <c r="I21" s="45">
        <v>1</v>
      </c>
      <c r="J21" s="45">
        <v>1</v>
      </c>
      <c r="K21" s="45">
        <v>0</v>
      </c>
      <c r="L21" s="45">
        <v>7</v>
      </c>
      <c r="M21" s="45">
        <f>SUM(Table17[[#This Row],[Vegetation]:[Waste]])</f>
        <v>84</v>
      </c>
      <c r="N21" s="20"/>
    </row>
    <row r="22" spans="1:14" x14ac:dyDescent="0.3">
      <c r="A22" s="21">
        <v>2023</v>
      </c>
      <c r="B22" s="44" t="s">
        <v>45</v>
      </c>
      <c r="C22" s="45">
        <v>106</v>
      </c>
      <c r="D22" s="45">
        <v>17</v>
      </c>
      <c r="E22" s="45">
        <v>4</v>
      </c>
      <c r="F22" s="45">
        <v>0</v>
      </c>
      <c r="G22" s="45">
        <v>0</v>
      </c>
      <c r="H22" s="45">
        <v>0</v>
      </c>
      <c r="I22" s="45">
        <v>0</v>
      </c>
      <c r="J22" s="45">
        <v>0</v>
      </c>
      <c r="K22" s="45">
        <v>1</v>
      </c>
      <c r="L22" s="45">
        <v>6</v>
      </c>
      <c r="M22" s="45">
        <v>134</v>
      </c>
      <c r="N22" s="20"/>
    </row>
    <row r="23" spans="1:14" x14ac:dyDescent="0.3">
      <c r="A23" s="21">
        <v>2023</v>
      </c>
      <c r="B23" s="44" t="s">
        <v>46</v>
      </c>
      <c r="C23" s="45">
        <v>27</v>
      </c>
      <c r="D23" s="45">
        <v>33</v>
      </c>
      <c r="E23" s="45">
        <v>0</v>
      </c>
      <c r="F23" s="45">
        <v>0</v>
      </c>
      <c r="G23" s="45">
        <v>1</v>
      </c>
      <c r="H23" s="45">
        <v>0</v>
      </c>
      <c r="I23" s="45">
        <v>2</v>
      </c>
      <c r="J23" s="45">
        <v>2</v>
      </c>
      <c r="K23" s="45">
        <v>2</v>
      </c>
      <c r="L23" s="45">
        <v>5</v>
      </c>
      <c r="M23" s="45">
        <v>72</v>
      </c>
      <c r="N23" s="199">
        <f>SUM(M20:M23)</f>
        <v>361</v>
      </c>
    </row>
    <row r="29" spans="1:14" x14ac:dyDescent="0.3">
      <c r="H29" s="1"/>
      <c r="I29" s="1"/>
      <c r="J29" s="1"/>
    </row>
    <row r="30" spans="1:14" x14ac:dyDescent="0.3">
      <c r="H30" s="1"/>
      <c r="I30" s="1"/>
      <c r="J30" s="1"/>
    </row>
    <row r="31" spans="1:14" x14ac:dyDescent="0.3">
      <c r="H31" s="1"/>
      <c r="I31" s="1"/>
      <c r="J31" s="1"/>
    </row>
    <row r="32" spans="1:14" x14ac:dyDescent="0.3">
      <c r="H32" s="1"/>
      <c r="I32" s="1"/>
      <c r="J32" s="1"/>
    </row>
    <row r="33" spans="1:21" x14ac:dyDescent="0.3">
      <c r="H33" s="1"/>
      <c r="I33" s="1"/>
      <c r="J33" s="1"/>
    </row>
    <row r="42" spans="1:21" x14ac:dyDescent="0.3">
      <c r="I42" s="241"/>
      <c r="J42" s="241"/>
      <c r="K42" s="241"/>
      <c r="L42" s="241"/>
      <c r="M42" s="241"/>
      <c r="N42" s="241"/>
      <c r="O42" s="241"/>
      <c r="P42" s="241"/>
      <c r="Q42" s="241"/>
      <c r="R42" s="241"/>
      <c r="S42" s="241"/>
      <c r="T42" s="241"/>
      <c r="U42" s="241"/>
    </row>
    <row r="43" spans="1:21" x14ac:dyDescent="0.3">
      <c r="I43" s="241"/>
      <c r="J43" s="241"/>
      <c r="K43" s="241"/>
      <c r="L43" s="241"/>
      <c r="M43" s="241"/>
      <c r="N43" s="241"/>
      <c r="O43" s="241"/>
      <c r="P43" s="241"/>
      <c r="Q43" s="241"/>
      <c r="R43" s="241"/>
      <c r="S43" s="241"/>
      <c r="T43" s="241"/>
      <c r="U43" s="241"/>
    </row>
    <row r="44" spans="1:21" x14ac:dyDescent="0.3">
      <c r="I44" s="241"/>
      <c r="J44" s="241"/>
      <c r="K44" s="241"/>
      <c r="L44" s="241"/>
      <c r="M44" s="241"/>
      <c r="N44" s="241"/>
      <c r="O44" s="241"/>
      <c r="P44" s="241"/>
      <c r="Q44" s="241"/>
      <c r="R44" s="241"/>
      <c r="S44" s="241"/>
      <c r="T44" s="241"/>
      <c r="U44" s="241"/>
    </row>
    <row r="46" spans="1:21" ht="30" customHeight="1" x14ac:dyDescent="0.3"/>
    <row r="47" spans="1:21" ht="34.5" customHeight="1" x14ac:dyDescent="0.3">
      <c r="A47" s="241" t="s">
        <v>265</v>
      </c>
      <c r="B47" s="241"/>
      <c r="C47" s="241"/>
      <c r="D47" s="241"/>
      <c r="E47" s="241"/>
      <c r="F47" s="241"/>
      <c r="G47" s="241"/>
    </row>
    <row r="48" spans="1:21" ht="92.25" customHeight="1" x14ac:dyDescent="0.3">
      <c r="A48" s="244" t="s">
        <v>266</v>
      </c>
      <c r="B48" s="245"/>
      <c r="C48" s="245"/>
      <c r="D48" s="245"/>
      <c r="E48" s="245"/>
      <c r="F48" s="245"/>
      <c r="G48" s="245"/>
    </row>
  </sheetData>
  <mergeCells count="5">
    <mergeCell ref="I42:U44"/>
    <mergeCell ref="A47:G47"/>
    <mergeCell ref="A48:G48"/>
    <mergeCell ref="A2:N2"/>
    <mergeCell ref="A1:N1"/>
  </mergeCells>
  <phoneticPr fontId="6" type="noConversion"/>
  <hyperlinks>
    <hyperlink ref="A1" location="Contents!A1" display="Back to contents" xr:uid="{46E50590-57ED-41B1-83F2-6AF0D35E8D84}"/>
  </hyperlinks>
  <pageMargins left="0.7" right="0.7" top="0.75" bottom="0.75" header="0.3" footer="0.3"/>
  <pageSetup paperSize="9" orientation="portrait" r:id="rId1"/>
  <ignoredErrors>
    <ignoredError sqref="N9:N11 N13:N15 N17:N19 N21:N22 N7" formulaRange="1"/>
  </ignoredErrors>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B9631D-2369-4F85-815D-3FE37220F249}">
  <sheetPr codeName="Sheet3"/>
  <dimension ref="A1:U77"/>
  <sheetViews>
    <sheetView showGridLines="0" workbookViewId="0">
      <selection sqref="A1:G1"/>
    </sheetView>
  </sheetViews>
  <sheetFormatPr defaultColWidth="29.33203125" defaultRowHeight="14.4" x14ac:dyDescent="0.3"/>
  <cols>
    <col min="1" max="1" width="20.5546875" customWidth="1"/>
    <col min="2" max="2" width="29.109375" customWidth="1"/>
  </cols>
  <sheetData>
    <row r="1" spans="1:21" x14ac:dyDescent="0.3">
      <c r="A1" s="243" t="s">
        <v>18</v>
      </c>
      <c r="B1" s="243"/>
      <c r="C1" s="243"/>
      <c r="D1" s="243"/>
      <c r="E1" s="243"/>
      <c r="F1" s="243"/>
      <c r="G1" s="243"/>
    </row>
    <row r="2" spans="1:21" ht="18" x14ac:dyDescent="0.3">
      <c r="A2" s="246" t="s">
        <v>217</v>
      </c>
      <c r="B2" s="246"/>
      <c r="C2" s="246"/>
      <c r="D2" s="246"/>
      <c r="E2" s="246"/>
      <c r="F2" s="246"/>
      <c r="G2" s="246"/>
    </row>
    <row r="3" spans="1:21" s="47" customFormat="1" ht="45" customHeight="1" thickBot="1" x14ac:dyDescent="0.35">
      <c r="A3" s="95" t="s">
        <v>19</v>
      </c>
      <c r="B3" s="95" t="s">
        <v>39</v>
      </c>
      <c r="C3" s="96" t="s">
        <v>54</v>
      </c>
      <c r="D3" s="96" t="s">
        <v>128</v>
      </c>
      <c r="E3" s="96" t="s">
        <v>55</v>
      </c>
      <c r="F3" s="96" t="s">
        <v>135</v>
      </c>
      <c r="G3" s="96" t="s">
        <v>99</v>
      </c>
      <c r="H3"/>
      <c r="I3"/>
      <c r="J3"/>
      <c r="K3"/>
      <c r="L3"/>
      <c r="M3"/>
      <c r="N3"/>
      <c r="O3"/>
      <c r="P3"/>
      <c r="Q3"/>
      <c r="R3"/>
      <c r="S3"/>
      <c r="T3"/>
      <c r="U3"/>
    </row>
    <row r="4" spans="1:21" ht="15" thickTop="1" x14ac:dyDescent="0.3">
      <c r="A4" s="91">
        <v>2019</v>
      </c>
      <c r="B4" s="93" t="s">
        <v>43</v>
      </c>
      <c r="C4" s="112">
        <v>2.4601350000000002</v>
      </c>
      <c r="D4" s="112">
        <v>3.0518E-2</v>
      </c>
      <c r="E4" s="112">
        <v>0.65431099999999998</v>
      </c>
      <c r="F4" s="112">
        <v>1.1868350000000001</v>
      </c>
      <c r="G4" s="112">
        <v>4.3317990000000002</v>
      </c>
    </row>
    <row r="5" spans="1:21" x14ac:dyDescent="0.3">
      <c r="A5" s="91">
        <v>2019</v>
      </c>
      <c r="B5" s="93" t="s">
        <v>44</v>
      </c>
      <c r="C5" s="112">
        <v>4.192037</v>
      </c>
      <c r="D5" s="112">
        <v>5.7070999999999997E-2</v>
      </c>
      <c r="E5" s="112">
        <v>0.73127200000000003</v>
      </c>
      <c r="F5" s="112">
        <v>1.230534</v>
      </c>
      <c r="G5" s="112">
        <v>6.2109139999999998</v>
      </c>
    </row>
    <row r="6" spans="1:21" x14ac:dyDescent="0.3">
      <c r="A6" s="91">
        <v>2019</v>
      </c>
      <c r="B6" s="93" t="s">
        <v>45</v>
      </c>
      <c r="C6" s="112">
        <v>2.7812329999999998</v>
      </c>
      <c r="D6" s="112">
        <v>5.7181000000000003E-2</v>
      </c>
      <c r="E6" s="112">
        <v>0.74528700000000003</v>
      </c>
      <c r="F6" s="112">
        <v>1.794691</v>
      </c>
      <c r="G6" s="112">
        <v>5.3783919999999998</v>
      </c>
    </row>
    <row r="7" spans="1:21" x14ac:dyDescent="0.3">
      <c r="A7" s="91">
        <v>2019</v>
      </c>
      <c r="B7" s="93" t="s">
        <v>46</v>
      </c>
      <c r="C7" s="112">
        <v>3.1188989999999999</v>
      </c>
      <c r="D7" s="112">
        <v>4.4665999999999997E-2</v>
      </c>
      <c r="E7" s="112">
        <v>0.95037499999999997</v>
      </c>
      <c r="F7" s="112">
        <v>1.9763580000000001</v>
      </c>
      <c r="G7" s="112">
        <v>6.0902979999999998</v>
      </c>
    </row>
    <row r="8" spans="1:21" x14ac:dyDescent="0.3">
      <c r="A8" s="91">
        <v>2020</v>
      </c>
      <c r="B8" s="93" t="s">
        <v>43</v>
      </c>
      <c r="C8" s="112">
        <v>3.1870590000000001</v>
      </c>
      <c r="D8" s="112">
        <v>4.5434000000000002E-2</v>
      </c>
      <c r="E8" s="112">
        <v>1.1688350000000001</v>
      </c>
      <c r="F8" s="112">
        <v>1.8605719999999999</v>
      </c>
      <c r="G8" s="112">
        <v>6.2618999999999998</v>
      </c>
    </row>
    <row r="9" spans="1:21" x14ac:dyDescent="0.3">
      <c r="A9" s="91">
        <v>2020</v>
      </c>
      <c r="B9" s="93" t="s">
        <v>44</v>
      </c>
      <c r="C9" s="112">
        <v>4.3981019999999997</v>
      </c>
      <c r="D9" s="112">
        <v>4.5434000000000002E-2</v>
      </c>
      <c r="E9" s="112">
        <v>1.2342709999999999</v>
      </c>
      <c r="F9" s="112">
        <v>1.836025</v>
      </c>
      <c r="G9" s="112">
        <v>7.5138319999999998</v>
      </c>
    </row>
    <row r="10" spans="1:21" x14ac:dyDescent="0.3">
      <c r="A10" s="91">
        <v>2020</v>
      </c>
      <c r="B10" s="93" t="s">
        <v>45</v>
      </c>
      <c r="C10" s="112">
        <v>3.1831900000000002</v>
      </c>
      <c r="D10" s="112">
        <v>9.9711999999999995E-2</v>
      </c>
      <c r="E10" s="112">
        <v>1.1901569999999999</v>
      </c>
      <c r="F10" s="112">
        <v>1.9264669999999999</v>
      </c>
      <c r="G10" s="112">
        <v>6.3995259999999998</v>
      </c>
    </row>
    <row r="11" spans="1:21" x14ac:dyDescent="0.3">
      <c r="A11" s="91">
        <v>2020</v>
      </c>
      <c r="B11" s="93" t="s">
        <v>46</v>
      </c>
      <c r="C11" s="112">
        <v>4.2438739999999999</v>
      </c>
      <c r="D11" s="112">
        <v>5.0155999999999999E-2</v>
      </c>
      <c r="E11" s="112">
        <v>1.3572340000000001</v>
      </c>
      <c r="F11" s="112">
        <v>2.2274959999999999</v>
      </c>
      <c r="G11" s="112">
        <v>7.8787599999999998</v>
      </c>
    </row>
    <row r="12" spans="1:21" x14ac:dyDescent="0.3">
      <c r="A12" s="91">
        <v>2021</v>
      </c>
      <c r="B12" s="93" t="s">
        <v>43</v>
      </c>
      <c r="C12" s="112">
        <v>3.8443809999999998</v>
      </c>
      <c r="D12" s="112">
        <v>5.7487000000000003E-2</v>
      </c>
      <c r="E12" s="112">
        <v>1.8419920000000001</v>
      </c>
      <c r="F12" s="112">
        <v>2.054052</v>
      </c>
      <c r="G12" s="112">
        <v>7.7979120000000002</v>
      </c>
    </row>
    <row r="13" spans="1:21" x14ac:dyDescent="0.3">
      <c r="A13" s="91">
        <v>2021</v>
      </c>
      <c r="B13" s="93" t="s">
        <v>44</v>
      </c>
      <c r="C13" s="112">
        <v>5.2486459999999999</v>
      </c>
      <c r="D13" s="112">
        <v>0.10101599999999999</v>
      </c>
      <c r="E13" s="112">
        <v>2.2394029999999998</v>
      </c>
      <c r="F13" s="112">
        <v>2.1190869999999999</v>
      </c>
      <c r="G13" s="112">
        <v>9.7081520000000001</v>
      </c>
    </row>
    <row r="14" spans="1:21" x14ac:dyDescent="0.3">
      <c r="A14" s="91">
        <v>2021</v>
      </c>
      <c r="B14" s="93" t="s">
        <v>45</v>
      </c>
      <c r="C14" s="112">
        <v>5.5442679999999998</v>
      </c>
      <c r="D14" s="112">
        <v>0.14763799999999999</v>
      </c>
      <c r="E14" s="112">
        <v>3.018011</v>
      </c>
      <c r="F14" s="112">
        <v>2.147999</v>
      </c>
      <c r="G14" s="112">
        <v>10.857915999999999</v>
      </c>
    </row>
    <row r="15" spans="1:21" x14ac:dyDescent="0.3">
      <c r="A15" s="91">
        <v>2021</v>
      </c>
      <c r="B15" s="93" t="s">
        <v>46</v>
      </c>
      <c r="C15" s="112">
        <v>4.9883499999999996</v>
      </c>
      <c r="D15" s="112">
        <v>0.32308199999999998</v>
      </c>
      <c r="E15" s="112">
        <v>3.8787660000000002</v>
      </c>
      <c r="F15" s="112">
        <v>2.2624930000000001</v>
      </c>
      <c r="G15" s="112">
        <v>11.452691</v>
      </c>
    </row>
    <row r="16" spans="1:21" x14ac:dyDescent="0.3">
      <c r="A16" s="91">
        <v>2022</v>
      </c>
      <c r="B16" s="93" t="s">
        <v>43</v>
      </c>
      <c r="C16" s="112">
        <v>5.6369239999999996</v>
      </c>
      <c r="D16" s="112">
        <v>0.97926800000000003</v>
      </c>
      <c r="E16" s="112">
        <v>4.0749440000000003</v>
      </c>
      <c r="F16" s="112">
        <v>2.2256990000000001</v>
      </c>
      <c r="G16" s="112">
        <v>12.916835000000001</v>
      </c>
    </row>
    <row r="17" spans="1:7" x14ac:dyDescent="0.3">
      <c r="A17" s="91">
        <v>2022</v>
      </c>
      <c r="B17" s="93" t="s">
        <v>44</v>
      </c>
      <c r="C17" s="112">
        <v>7.5537939999999999</v>
      </c>
      <c r="D17" s="112">
        <v>1.6691879999999999</v>
      </c>
      <c r="E17" s="112">
        <v>4.5812549999999996</v>
      </c>
      <c r="F17" s="112">
        <v>2.2925089999999999</v>
      </c>
      <c r="G17" s="112">
        <v>16.096746</v>
      </c>
    </row>
    <row r="18" spans="1:7" x14ac:dyDescent="0.3">
      <c r="A18" s="88">
        <v>2022</v>
      </c>
      <c r="B18" s="93" t="s">
        <v>45</v>
      </c>
      <c r="C18" s="112">
        <v>8.1957970000000007</v>
      </c>
      <c r="D18" s="112">
        <v>2.4506800000000002</v>
      </c>
      <c r="E18" s="112">
        <v>6.4971540000000001</v>
      </c>
      <c r="F18" s="112">
        <v>2.547628</v>
      </c>
      <c r="G18" s="112">
        <v>19.691258999999999</v>
      </c>
    </row>
    <row r="19" spans="1:7" x14ac:dyDescent="0.3">
      <c r="A19" s="91">
        <v>2022</v>
      </c>
      <c r="B19" s="93" t="s">
        <v>46</v>
      </c>
      <c r="C19" s="112">
        <v>8.6947270000000003</v>
      </c>
      <c r="D19" s="112">
        <v>2.7580049999999998</v>
      </c>
      <c r="E19" s="112">
        <v>8.5248010000000001</v>
      </c>
      <c r="F19" s="112">
        <v>2.6738520000000001</v>
      </c>
      <c r="G19" s="112">
        <v>22.651385000000001</v>
      </c>
    </row>
    <row r="20" spans="1:7" x14ac:dyDescent="0.3">
      <c r="A20" s="91">
        <v>2023</v>
      </c>
      <c r="B20" s="93" t="s">
        <v>43</v>
      </c>
      <c r="C20" s="112">
        <v>7.7255419999999999</v>
      </c>
      <c r="D20" s="112">
        <v>3.4456630000000001</v>
      </c>
      <c r="E20" s="112">
        <v>9.6306659999999997</v>
      </c>
      <c r="F20" s="112">
        <v>3.0320670000000001</v>
      </c>
      <c r="G20" s="112">
        <v>23.833938</v>
      </c>
    </row>
    <row r="21" spans="1:7" x14ac:dyDescent="0.3">
      <c r="A21" s="91">
        <v>2023</v>
      </c>
      <c r="B21" s="93" t="s">
        <v>44</v>
      </c>
      <c r="C21" s="112">
        <v>8.973865</v>
      </c>
      <c r="D21" s="112">
        <v>4.8422140000000002</v>
      </c>
      <c r="E21" s="112">
        <v>10.506081</v>
      </c>
      <c r="F21" s="112">
        <v>3.2756789999999998</v>
      </c>
      <c r="G21" s="112">
        <v>27.597839</v>
      </c>
    </row>
    <row r="22" spans="1:7" x14ac:dyDescent="0.3">
      <c r="A22" s="91">
        <v>2023</v>
      </c>
      <c r="B22" s="118" t="s">
        <v>45</v>
      </c>
      <c r="C22" s="112">
        <v>11.183654000000001</v>
      </c>
      <c r="D22" s="112">
        <v>6.0718800000000002</v>
      </c>
      <c r="E22" s="112">
        <v>10.679098</v>
      </c>
      <c r="F22" s="112">
        <v>5.5462400000000001</v>
      </c>
      <c r="G22" s="112">
        <v>33.480871999999998</v>
      </c>
    </row>
    <row r="23" spans="1:7" x14ac:dyDescent="0.3">
      <c r="A23" s="91">
        <v>2023</v>
      </c>
      <c r="B23" s="118" t="s">
        <v>46</v>
      </c>
      <c r="C23" s="230">
        <v>10.254996999999999</v>
      </c>
      <c r="D23" s="230">
        <v>7.5979929999999998</v>
      </c>
      <c r="E23" s="230">
        <v>10.891933</v>
      </c>
      <c r="F23" s="231">
        <v>7.4151400000000001</v>
      </c>
      <c r="G23" s="230">
        <v>36.160063000000001</v>
      </c>
    </row>
    <row r="33" spans="1:5" ht="15" customHeight="1" x14ac:dyDescent="0.3"/>
    <row r="48" spans="1:5" ht="36" customHeight="1" x14ac:dyDescent="0.3">
      <c r="A48" s="241" t="s">
        <v>218</v>
      </c>
      <c r="B48" s="241"/>
      <c r="C48" s="241"/>
      <c r="D48" s="241"/>
      <c r="E48" s="241"/>
    </row>
    <row r="49" spans="1:8" x14ac:dyDescent="0.3">
      <c r="A49" s="245" t="s">
        <v>95</v>
      </c>
      <c r="B49" s="245"/>
      <c r="C49" s="245"/>
      <c r="D49" s="245"/>
      <c r="E49" s="245"/>
      <c r="F49" s="27"/>
      <c r="G49" s="27"/>
      <c r="H49" s="27"/>
    </row>
    <row r="50" spans="1:8" ht="29.4" customHeight="1" x14ac:dyDescent="0.3">
      <c r="A50" s="63" t="s">
        <v>56</v>
      </c>
      <c r="B50" s="63" t="s">
        <v>57</v>
      </c>
      <c r="C50" s="63" t="s">
        <v>121</v>
      </c>
      <c r="D50" s="63" t="s">
        <v>58</v>
      </c>
      <c r="E50" s="63" t="s">
        <v>94</v>
      </c>
    </row>
    <row r="51" spans="1:8" ht="201" customHeight="1" x14ac:dyDescent="0.3">
      <c r="A51" s="86" t="s">
        <v>59</v>
      </c>
      <c r="B51" s="25" t="s">
        <v>120</v>
      </c>
      <c r="C51" s="25" t="s">
        <v>176</v>
      </c>
      <c r="D51" s="25" t="s">
        <v>96</v>
      </c>
      <c r="E51" s="10" t="s">
        <v>126</v>
      </c>
    </row>
    <row r="52" spans="1:8" ht="46.5" customHeight="1" x14ac:dyDescent="0.3">
      <c r="A52" s="48" t="s">
        <v>125</v>
      </c>
      <c r="B52" s="94">
        <v>10.3</v>
      </c>
      <c r="C52" s="94">
        <v>7.6</v>
      </c>
      <c r="D52" s="94">
        <v>10.9</v>
      </c>
      <c r="E52">
        <v>7.4</v>
      </c>
    </row>
    <row r="53" spans="1:8" ht="35.4" customHeight="1" x14ac:dyDescent="0.3">
      <c r="A53" s="48" t="s">
        <v>97</v>
      </c>
      <c r="B53">
        <v>209</v>
      </c>
      <c r="C53">
        <v>65</v>
      </c>
      <c r="D53">
        <v>58</v>
      </c>
      <c r="E53">
        <v>43</v>
      </c>
    </row>
    <row r="54" spans="1:8" ht="33.75" customHeight="1" x14ac:dyDescent="0.3">
      <c r="A54" s="248" t="s">
        <v>98</v>
      </c>
      <c r="B54" s="249"/>
      <c r="C54" s="249"/>
      <c r="D54" s="249"/>
      <c r="E54" s="249"/>
    </row>
    <row r="58" spans="1:8" x14ac:dyDescent="0.3">
      <c r="B58" s="247"/>
      <c r="C58" s="247"/>
      <c r="D58" s="247"/>
      <c r="E58" s="247"/>
      <c r="F58" s="92"/>
    </row>
    <row r="59" spans="1:8" x14ac:dyDescent="0.3">
      <c r="B59" s="247"/>
      <c r="C59" s="247"/>
      <c r="D59" s="247"/>
      <c r="E59" s="247"/>
      <c r="F59" s="92"/>
    </row>
    <row r="65" spans="2:2" ht="48.9" customHeight="1" x14ac:dyDescent="0.3"/>
    <row r="76" spans="2:2" x14ac:dyDescent="0.3">
      <c r="B76" s="1"/>
    </row>
    <row r="77" spans="2:2" x14ac:dyDescent="0.3">
      <c r="B77" s="1"/>
    </row>
  </sheetData>
  <mergeCells count="6">
    <mergeCell ref="A1:G1"/>
    <mergeCell ref="B58:E59"/>
    <mergeCell ref="A54:E54"/>
    <mergeCell ref="A49:E49"/>
    <mergeCell ref="A48:E48"/>
    <mergeCell ref="A2:G2"/>
  </mergeCells>
  <phoneticPr fontId="6" type="noConversion"/>
  <hyperlinks>
    <hyperlink ref="A1" location="Contents!A1" display="Back to contents" xr:uid="{C909C35A-4761-414E-8374-F2CF36823766}"/>
  </hyperlinks>
  <pageMargins left="0.7" right="0.7" top="0.75" bottom="0.75" header="0.3" footer="0.3"/>
  <pageSetup paperSize="9" orientation="portrait" r:id="rId1"/>
  <drawing r:id="rId2"/>
  <tableParts count="2">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E17F11-41FC-4928-BF68-85F2064257D5}">
  <sheetPr codeName="Sheet6"/>
  <dimension ref="A1:N61"/>
  <sheetViews>
    <sheetView showGridLines="0" workbookViewId="0">
      <selection sqref="A1:G1"/>
    </sheetView>
  </sheetViews>
  <sheetFormatPr defaultColWidth="8.5546875" defaultRowHeight="14.4" x14ac:dyDescent="0.3"/>
  <cols>
    <col min="1" max="1" width="26.44140625" customWidth="1"/>
    <col min="2" max="2" width="17" bestFit="1" customWidth="1"/>
    <col min="3" max="3" width="13.5546875" customWidth="1"/>
    <col min="4" max="4" width="25.109375" bestFit="1" customWidth="1"/>
    <col min="5" max="5" width="13.6640625" bestFit="1" customWidth="1"/>
    <col min="6" max="6" width="10.6640625" customWidth="1"/>
    <col min="7" max="7" width="9.109375" customWidth="1"/>
    <col min="8" max="8" width="11.88671875" bestFit="1" customWidth="1"/>
    <col min="14" max="14" width="9.109375" bestFit="1" customWidth="1"/>
  </cols>
  <sheetData>
    <row r="1" spans="1:14" x14ac:dyDescent="0.3">
      <c r="A1" s="243" t="s">
        <v>18</v>
      </c>
      <c r="B1" s="243"/>
      <c r="C1" s="243"/>
      <c r="D1" s="243"/>
      <c r="E1" s="243"/>
      <c r="F1" s="243"/>
      <c r="G1" s="243"/>
    </row>
    <row r="2" spans="1:14" ht="37.200000000000003" customHeight="1" x14ac:dyDescent="0.35">
      <c r="A2" s="250" t="s">
        <v>219</v>
      </c>
      <c r="B2" s="250"/>
      <c r="C2" s="250"/>
      <c r="D2" s="250"/>
      <c r="E2" s="250"/>
      <c r="F2" s="250"/>
      <c r="G2" s="250"/>
    </row>
    <row r="3" spans="1:14" x14ac:dyDescent="0.3">
      <c r="A3" s="4" t="s">
        <v>19</v>
      </c>
      <c r="B3" s="4" t="s">
        <v>39</v>
      </c>
      <c r="C3" s="4" t="s">
        <v>40</v>
      </c>
      <c r="D3" s="4" t="s">
        <v>136</v>
      </c>
      <c r="E3" s="4" t="s">
        <v>41</v>
      </c>
      <c r="F3" s="4" t="s">
        <v>42</v>
      </c>
      <c r="G3" s="4" t="s">
        <v>24</v>
      </c>
    </row>
    <row r="4" spans="1:14" x14ac:dyDescent="0.3">
      <c r="A4" s="21">
        <v>2019</v>
      </c>
      <c r="B4" s="57" t="s">
        <v>43</v>
      </c>
      <c r="C4" s="7">
        <v>11537</v>
      </c>
      <c r="D4" s="7">
        <v>17458</v>
      </c>
      <c r="E4" s="7">
        <v>9781</v>
      </c>
      <c r="F4" s="7">
        <v>11</v>
      </c>
      <c r="G4" s="59">
        <v>38787</v>
      </c>
    </row>
    <row r="5" spans="1:14" x14ac:dyDescent="0.3">
      <c r="A5" s="21">
        <v>2019</v>
      </c>
      <c r="B5" s="57" t="s">
        <v>44</v>
      </c>
      <c r="C5" s="7">
        <v>39793</v>
      </c>
      <c r="D5" s="7">
        <v>69985</v>
      </c>
      <c r="E5" s="7">
        <v>0</v>
      </c>
      <c r="F5" s="7">
        <v>1500</v>
      </c>
      <c r="G5" s="59">
        <v>111278</v>
      </c>
    </row>
    <row r="6" spans="1:14" x14ac:dyDescent="0.3">
      <c r="A6" s="21">
        <v>2019</v>
      </c>
      <c r="B6" s="57" t="s">
        <v>45</v>
      </c>
      <c r="C6" s="7">
        <v>87169</v>
      </c>
      <c r="D6" s="7">
        <v>25499</v>
      </c>
      <c r="E6" s="7">
        <v>18174</v>
      </c>
      <c r="F6" s="7">
        <v>1827</v>
      </c>
      <c r="G6" s="59">
        <v>132669</v>
      </c>
    </row>
    <row r="7" spans="1:14" x14ac:dyDescent="0.3">
      <c r="A7" s="21">
        <v>2019</v>
      </c>
      <c r="B7" s="57" t="s">
        <v>46</v>
      </c>
      <c r="C7" s="7">
        <v>190646</v>
      </c>
      <c r="D7" s="7">
        <v>1180</v>
      </c>
      <c r="E7" s="7">
        <v>0</v>
      </c>
      <c r="F7" s="7">
        <v>2318</v>
      </c>
      <c r="G7" s="59">
        <v>194144</v>
      </c>
    </row>
    <row r="8" spans="1:14" x14ac:dyDescent="0.3">
      <c r="A8" s="21">
        <v>2020</v>
      </c>
      <c r="B8" s="57" t="s">
        <v>43</v>
      </c>
      <c r="C8" s="7">
        <v>84592</v>
      </c>
      <c r="D8" s="7">
        <v>18260</v>
      </c>
      <c r="E8" s="7">
        <v>0</v>
      </c>
      <c r="F8" s="7">
        <v>11991</v>
      </c>
      <c r="G8" s="59">
        <v>114843</v>
      </c>
    </row>
    <row r="9" spans="1:14" x14ac:dyDescent="0.3">
      <c r="A9" s="21">
        <v>2020</v>
      </c>
      <c r="B9" s="57" t="s">
        <v>44</v>
      </c>
      <c r="C9" s="7">
        <v>90203</v>
      </c>
      <c r="D9" s="7">
        <v>91628</v>
      </c>
      <c r="E9" s="7">
        <v>14343</v>
      </c>
      <c r="F9" s="7">
        <v>9845</v>
      </c>
      <c r="G9" s="59">
        <v>206019</v>
      </c>
    </row>
    <row r="10" spans="1:14" x14ac:dyDescent="0.3">
      <c r="A10" s="21">
        <v>2020</v>
      </c>
      <c r="B10" s="57" t="s">
        <v>45</v>
      </c>
      <c r="C10" s="7">
        <v>213248</v>
      </c>
      <c r="D10" s="7">
        <v>0</v>
      </c>
      <c r="E10" s="7">
        <v>0</v>
      </c>
      <c r="F10" s="7">
        <v>2772</v>
      </c>
      <c r="G10" s="59">
        <v>216020</v>
      </c>
      <c r="N10" s="24"/>
    </row>
    <row r="11" spans="1:14" x14ac:dyDescent="0.3">
      <c r="A11" s="21">
        <v>2020</v>
      </c>
      <c r="B11" s="57" t="s">
        <v>46</v>
      </c>
      <c r="C11" s="7">
        <v>217456</v>
      </c>
      <c r="D11" s="7">
        <v>10000</v>
      </c>
      <c r="E11" s="7">
        <v>65668</v>
      </c>
      <c r="F11" s="7">
        <v>10951</v>
      </c>
      <c r="G11" s="59">
        <v>304075</v>
      </c>
    </row>
    <row r="12" spans="1:14" x14ac:dyDescent="0.3">
      <c r="A12" s="21">
        <v>2021</v>
      </c>
      <c r="B12" s="57" t="s">
        <v>43</v>
      </c>
      <c r="C12" s="26">
        <v>150884</v>
      </c>
      <c r="D12" s="7">
        <v>0</v>
      </c>
      <c r="E12" s="7">
        <v>0</v>
      </c>
      <c r="F12" s="7">
        <v>23605</v>
      </c>
      <c r="G12" s="59">
        <v>174489</v>
      </c>
      <c r="N12" s="24"/>
    </row>
    <row r="13" spans="1:14" x14ac:dyDescent="0.3">
      <c r="A13" s="21">
        <v>2021</v>
      </c>
      <c r="B13" s="58" t="s">
        <v>44</v>
      </c>
      <c r="C13" s="55">
        <v>211376</v>
      </c>
      <c r="D13" s="56">
        <v>0</v>
      </c>
      <c r="E13" s="56">
        <v>9973</v>
      </c>
      <c r="F13" s="56">
        <v>5611</v>
      </c>
      <c r="G13" s="59">
        <v>226960</v>
      </c>
    </row>
    <row r="14" spans="1:14" x14ac:dyDescent="0.3">
      <c r="A14" s="21">
        <v>2021</v>
      </c>
      <c r="B14" s="58" t="s">
        <v>45</v>
      </c>
      <c r="C14" s="55">
        <v>168310</v>
      </c>
      <c r="D14" s="56">
        <v>0</v>
      </c>
      <c r="E14" s="56">
        <v>50446</v>
      </c>
      <c r="F14" s="56">
        <v>1602</v>
      </c>
      <c r="G14" s="59">
        <v>220358</v>
      </c>
    </row>
    <row r="15" spans="1:14" x14ac:dyDescent="0.3">
      <c r="A15" s="21">
        <v>2021</v>
      </c>
      <c r="B15" s="58" t="s">
        <v>46</v>
      </c>
      <c r="C15" s="55">
        <v>313875</v>
      </c>
      <c r="D15" s="56">
        <v>3400</v>
      </c>
      <c r="E15" s="56">
        <v>3734</v>
      </c>
      <c r="F15" s="56">
        <v>7352</v>
      </c>
      <c r="G15" s="59">
        <v>328361</v>
      </c>
    </row>
    <row r="16" spans="1:14" x14ac:dyDescent="0.3">
      <c r="A16" s="21">
        <v>2022</v>
      </c>
      <c r="B16" s="58" t="s">
        <v>43</v>
      </c>
      <c r="C16" s="55">
        <v>161020</v>
      </c>
      <c r="D16" s="56">
        <v>1118</v>
      </c>
      <c r="E16" s="56">
        <v>85925</v>
      </c>
      <c r="F16" s="56">
        <v>34715</v>
      </c>
      <c r="G16" s="59">
        <v>282778</v>
      </c>
    </row>
    <row r="17" spans="1:7" x14ac:dyDescent="0.3">
      <c r="A17" s="21">
        <v>2022</v>
      </c>
      <c r="B17" s="58" t="s">
        <v>44</v>
      </c>
      <c r="C17" s="55">
        <v>295784</v>
      </c>
      <c r="D17" s="56">
        <v>5</v>
      </c>
      <c r="E17" s="56">
        <v>117670</v>
      </c>
      <c r="F17" s="56">
        <v>27918</v>
      </c>
      <c r="G17" s="59">
        <v>441377</v>
      </c>
    </row>
    <row r="18" spans="1:7" x14ac:dyDescent="0.3">
      <c r="A18" s="21">
        <v>2022</v>
      </c>
      <c r="B18" s="58" t="s">
        <v>45</v>
      </c>
      <c r="C18" s="55">
        <v>166294</v>
      </c>
      <c r="D18" s="56">
        <v>448</v>
      </c>
      <c r="E18" s="56">
        <v>288987</v>
      </c>
      <c r="F18" s="56">
        <v>21176</v>
      </c>
      <c r="G18" s="59">
        <v>476905</v>
      </c>
    </row>
    <row r="19" spans="1:7" x14ac:dyDescent="0.3">
      <c r="A19" s="21">
        <v>2022</v>
      </c>
      <c r="B19" s="58" t="s">
        <v>46</v>
      </c>
      <c r="C19" s="55">
        <v>231983</v>
      </c>
      <c r="D19" s="56">
        <v>2542</v>
      </c>
      <c r="E19" s="56">
        <v>17240</v>
      </c>
      <c r="F19" s="56">
        <v>26456</v>
      </c>
      <c r="G19" s="59">
        <v>278221</v>
      </c>
    </row>
    <row r="20" spans="1:7" x14ac:dyDescent="0.3">
      <c r="A20" s="21">
        <v>2023</v>
      </c>
      <c r="B20" s="58" t="s">
        <v>43</v>
      </c>
      <c r="C20" s="55">
        <v>201426</v>
      </c>
      <c r="D20" s="56">
        <v>10516</v>
      </c>
      <c r="E20" s="56">
        <v>0</v>
      </c>
      <c r="F20" s="56">
        <v>0</v>
      </c>
      <c r="G20" s="59">
        <v>211942</v>
      </c>
    </row>
    <row r="21" spans="1:7" x14ac:dyDescent="0.3">
      <c r="A21" s="21">
        <v>2023</v>
      </c>
      <c r="B21" s="58" t="s">
        <v>44</v>
      </c>
      <c r="C21" s="55">
        <v>328884</v>
      </c>
      <c r="D21" s="56">
        <v>12731</v>
      </c>
      <c r="E21" s="56">
        <v>0</v>
      </c>
      <c r="F21" s="56">
        <v>1349</v>
      </c>
      <c r="G21" s="59">
        <v>342964</v>
      </c>
    </row>
    <row r="22" spans="1:7" x14ac:dyDescent="0.3">
      <c r="A22" s="21">
        <v>2023</v>
      </c>
      <c r="B22" s="58" t="s">
        <v>45</v>
      </c>
      <c r="C22" s="55">
        <v>269849</v>
      </c>
      <c r="D22" s="56">
        <v>43043</v>
      </c>
      <c r="E22" s="56">
        <v>55093</v>
      </c>
      <c r="F22" s="56">
        <v>18778</v>
      </c>
      <c r="G22" s="59">
        <v>386763</v>
      </c>
    </row>
    <row r="23" spans="1:7" x14ac:dyDescent="0.3">
      <c r="A23" s="21">
        <v>2023</v>
      </c>
      <c r="B23" s="58" t="s">
        <v>46</v>
      </c>
      <c r="C23" s="55">
        <v>290416</v>
      </c>
      <c r="D23" s="56">
        <v>24463</v>
      </c>
      <c r="E23" s="56">
        <v>421498</v>
      </c>
      <c r="F23" s="56">
        <v>56736</v>
      </c>
      <c r="G23" s="59">
        <v>793113</v>
      </c>
    </row>
    <row r="44" spans="1:8" x14ac:dyDescent="0.3">
      <c r="H44" s="25"/>
    </row>
    <row r="46" spans="1:8" ht="30.75" customHeight="1" x14ac:dyDescent="0.3"/>
    <row r="47" spans="1:8" ht="27.75" customHeight="1" x14ac:dyDescent="0.3">
      <c r="A47" s="25"/>
      <c r="B47" s="25"/>
      <c r="C47" s="25"/>
      <c r="D47" s="25"/>
      <c r="E47" s="25"/>
      <c r="F47" s="25"/>
      <c r="G47" s="25"/>
    </row>
    <row r="48" spans="1:8" ht="34.5" customHeight="1" x14ac:dyDescent="0.3">
      <c r="A48" s="241" t="s">
        <v>220</v>
      </c>
      <c r="B48" s="241"/>
      <c r="C48" s="241"/>
      <c r="D48" s="241"/>
      <c r="E48" s="241"/>
      <c r="F48" s="241"/>
      <c r="G48" s="241"/>
    </row>
    <row r="49" spans="1:8" ht="21" customHeight="1" thickBot="1" x14ac:dyDescent="0.35">
      <c r="A49" s="13" t="s">
        <v>81</v>
      </c>
      <c r="C49" s="82"/>
      <c r="D49" s="82"/>
      <c r="E49" s="82"/>
      <c r="F49" s="82"/>
    </row>
    <row r="50" spans="1:8" ht="30" customHeight="1" thickBot="1" x14ac:dyDescent="0.35">
      <c r="A50" s="83" t="s">
        <v>80</v>
      </c>
      <c r="B50" s="255" t="s">
        <v>47</v>
      </c>
      <c r="C50" s="256"/>
      <c r="D50" s="256"/>
      <c r="E50" s="256"/>
      <c r="F50" s="256"/>
    </row>
    <row r="51" spans="1:8" ht="33" customHeight="1" thickBot="1" x14ac:dyDescent="0.35">
      <c r="A51" s="83" t="s">
        <v>48</v>
      </c>
      <c r="B51" s="251" t="s">
        <v>49</v>
      </c>
      <c r="C51" s="252"/>
      <c r="D51" s="252"/>
      <c r="E51" s="252"/>
      <c r="F51" s="252"/>
      <c r="H51" s="25"/>
    </row>
    <row r="52" spans="1:8" ht="36.75" customHeight="1" thickBot="1" x14ac:dyDescent="0.35">
      <c r="A52" s="83" t="s">
        <v>83</v>
      </c>
      <c r="B52" s="251" t="s">
        <v>142</v>
      </c>
      <c r="C52" s="252"/>
      <c r="D52" s="252"/>
      <c r="E52" s="252"/>
      <c r="F52" s="252"/>
    </row>
    <row r="53" spans="1:8" ht="45.75" customHeight="1" thickBot="1" x14ac:dyDescent="0.35">
      <c r="A53" s="83" t="s">
        <v>51</v>
      </c>
      <c r="B53" s="251" t="s">
        <v>141</v>
      </c>
      <c r="C53" s="252"/>
      <c r="D53" s="252"/>
      <c r="E53" s="252"/>
      <c r="F53" s="252"/>
    </row>
    <row r="54" spans="1:8" ht="36.75" customHeight="1" thickBot="1" x14ac:dyDescent="0.35">
      <c r="A54" s="83" t="s">
        <v>52</v>
      </c>
      <c r="B54" s="251" t="s">
        <v>177</v>
      </c>
      <c r="C54" s="252"/>
      <c r="D54" s="252"/>
      <c r="E54" s="252"/>
      <c r="F54" s="252"/>
      <c r="G54" s="25"/>
    </row>
    <row r="55" spans="1:8" x14ac:dyDescent="0.3">
      <c r="A55" s="253" t="s">
        <v>137</v>
      </c>
      <c r="B55" s="253"/>
      <c r="C55" s="253"/>
      <c r="D55" s="253"/>
      <c r="E55" s="253"/>
      <c r="F55" s="253"/>
      <c r="G55" s="14"/>
    </row>
    <row r="56" spans="1:8" ht="70.5" customHeight="1" x14ac:dyDescent="0.3">
      <c r="A56" s="254" t="s">
        <v>300</v>
      </c>
      <c r="B56" s="254"/>
      <c r="C56" s="254"/>
      <c r="D56" s="254"/>
      <c r="E56" s="254"/>
      <c r="F56" s="254"/>
      <c r="G56" s="82"/>
    </row>
    <row r="57" spans="1:8" x14ac:dyDescent="0.3">
      <c r="F57" s="14"/>
      <c r="G57" s="82"/>
    </row>
    <row r="58" spans="1:8" x14ac:dyDescent="0.3">
      <c r="F58" s="14"/>
      <c r="G58" s="82"/>
    </row>
    <row r="59" spans="1:8" x14ac:dyDescent="0.3">
      <c r="F59" s="14"/>
      <c r="G59" s="82"/>
    </row>
    <row r="61" spans="1:8" x14ac:dyDescent="0.3">
      <c r="F61" s="25"/>
      <c r="G61" s="25"/>
    </row>
  </sheetData>
  <mergeCells count="10">
    <mergeCell ref="A55:F55"/>
    <mergeCell ref="A56:F56"/>
    <mergeCell ref="B50:F50"/>
    <mergeCell ref="B51:F51"/>
    <mergeCell ref="B52:F52"/>
    <mergeCell ref="A2:G2"/>
    <mergeCell ref="A1:G1"/>
    <mergeCell ref="A48:G48"/>
    <mergeCell ref="B53:F53"/>
    <mergeCell ref="B54:F54"/>
  </mergeCells>
  <phoneticPr fontId="6" type="noConversion"/>
  <hyperlinks>
    <hyperlink ref="A1" location="Contents!A1" display="Back to contents" xr:uid="{322F64A4-7328-4BA9-B027-7CB94658F1C7}"/>
  </hyperlinks>
  <pageMargins left="0.7" right="0.7" top="0.75" bottom="0.75" header="0.3" footer="0.3"/>
  <pageSetup paperSize="9" orientation="portrait" r:id="rId1"/>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4CD46B-F67A-4F29-BEDF-FC3489268999}">
  <sheetPr codeName="Sheet4"/>
  <dimension ref="A1:K28"/>
  <sheetViews>
    <sheetView showGridLines="0" workbookViewId="0">
      <selection sqref="A1:K1"/>
    </sheetView>
  </sheetViews>
  <sheetFormatPr defaultColWidth="8.5546875" defaultRowHeight="14.4" x14ac:dyDescent="0.3"/>
  <cols>
    <col min="1" max="2" width="10.5546875" customWidth="1"/>
    <col min="3" max="3" width="23.5546875" customWidth="1"/>
    <col min="4" max="4" width="10.5546875" bestFit="1" customWidth="1"/>
    <col min="5" max="5" width="23.5546875" bestFit="1" customWidth="1"/>
    <col min="6" max="6" width="17" bestFit="1" customWidth="1"/>
    <col min="7" max="7" width="12.6640625" customWidth="1"/>
    <col min="8" max="8" width="10.44140625" bestFit="1" customWidth="1"/>
    <col min="9" max="9" width="9.44140625" bestFit="1" customWidth="1"/>
    <col min="10" max="10" width="11.44140625" bestFit="1" customWidth="1"/>
    <col min="11" max="11" width="10.5546875" bestFit="1" customWidth="1"/>
    <col min="12" max="12" width="15.109375" customWidth="1"/>
    <col min="13" max="13" width="15.44140625" customWidth="1"/>
  </cols>
  <sheetData>
    <row r="1" spans="1:11" x14ac:dyDescent="0.3">
      <c r="A1" s="243" t="s">
        <v>18</v>
      </c>
      <c r="B1" s="243"/>
      <c r="C1" s="243"/>
      <c r="D1" s="243"/>
      <c r="E1" s="243"/>
      <c r="F1" s="243"/>
      <c r="G1" s="243"/>
      <c r="H1" s="243"/>
      <c r="I1" s="243"/>
      <c r="J1" s="243"/>
      <c r="K1" s="243"/>
    </row>
    <row r="2" spans="1:11" ht="18" x14ac:dyDescent="0.35">
      <c r="A2" s="250" t="s">
        <v>221</v>
      </c>
      <c r="B2" s="250"/>
      <c r="C2" s="250"/>
      <c r="D2" s="250"/>
      <c r="E2" s="250"/>
      <c r="F2" s="250"/>
      <c r="G2" s="250"/>
      <c r="H2" s="250"/>
      <c r="I2" s="250"/>
      <c r="J2" s="250"/>
      <c r="K2" s="250"/>
    </row>
    <row r="3" spans="1:11" x14ac:dyDescent="0.3">
      <c r="G3" s="10"/>
    </row>
    <row r="4" spans="1:11" x14ac:dyDescent="0.3">
      <c r="A4" s="10"/>
      <c r="B4" s="10"/>
      <c r="C4" s="10"/>
      <c r="D4" s="10"/>
      <c r="E4" s="10"/>
      <c r="F4" s="10"/>
      <c r="G4" s="10"/>
    </row>
    <row r="5" spans="1:11" x14ac:dyDescent="0.3">
      <c r="A5" s="10"/>
      <c r="B5" s="10"/>
      <c r="C5" s="10"/>
      <c r="D5" s="10"/>
      <c r="E5" s="10"/>
      <c r="F5" s="10"/>
      <c r="G5" s="10"/>
    </row>
    <row r="6" spans="1:11" x14ac:dyDescent="0.3">
      <c r="A6" s="10"/>
      <c r="B6" s="10"/>
      <c r="C6" s="10"/>
      <c r="D6" s="10"/>
      <c r="E6" s="10"/>
      <c r="F6" s="10"/>
      <c r="G6" s="10"/>
    </row>
    <row r="27" spans="1:7" ht="47.1" customHeight="1" x14ac:dyDescent="0.3">
      <c r="A27" s="241" t="s">
        <v>267</v>
      </c>
      <c r="B27" s="241"/>
      <c r="C27" s="241"/>
      <c r="D27" s="241"/>
      <c r="E27" s="241"/>
      <c r="F27" s="241"/>
      <c r="G27" s="241"/>
    </row>
    <row r="28" spans="1:7" ht="45.6" customHeight="1" x14ac:dyDescent="0.3">
      <c r="A28" s="241" t="s">
        <v>166</v>
      </c>
      <c r="B28" s="241"/>
      <c r="C28" s="241"/>
      <c r="D28" s="241"/>
      <c r="E28" s="241"/>
      <c r="F28" s="241"/>
      <c r="G28" s="241"/>
    </row>
  </sheetData>
  <mergeCells count="4">
    <mergeCell ref="A27:G27"/>
    <mergeCell ref="A28:G28"/>
    <mergeCell ref="A2:K2"/>
    <mergeCell ref="A1:K1"/>
  </mergeCells>
  <hyperlinks>
    <hyperlink ref="A1" location="Contents!A1" display="Back to contents" xr:uid="{4BAE31F6-AF45-4CCF-AFDA-0CEEDE59F254}"/>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456700-F04F-494B-AEAA-C74919219E6E}">
  <sheetPr codeName="Sheet7"/>
  <dimension ref="A1:K58"/>
  <sheetViews>
    <sheetView showGridLines="0" workbookViewId="0">
      <selection sqref="A1:K1"/>
    </sheetView>
  </sheetViews>
  <sheetFormatPr defaultColWidth="8.5546875" defaultRowHeight="14.4" x14ac:dyDescent="0.3"/>
  <cols>
    <col min="1" max="1" width="12.44140625" customWidth="1"/>
    <col min="2" max="2" width="10.109375" bestFit="1" customWidth="1"/>
    <col min="3" max="3" width="26.6640625" bestFit="1" customWidth="1"/>
    <col min="4" max="4" width="13.109375" bestFit="1" customWidth="1"/>
    <col min="5" max="5" width="9" bestFit="1" customWidth="1"/>
    <col min="6" max="6" width="13.109375" bestFit="1" customWidth="1"/>
    <col min="7" max="7" width="11.6640625" bestFit="1" customWidth="1"/>
    <col min="8" max="8" width="18.5546875" bestFit="1" customWidth="1"/>
    <col min="9" max="9" width="20.44140625" bestFit="1" customWidth="1"/>
    <col min="10" max="10" width="9.44140625" customWidth="1"/>
    <col min="11" max="11" width="14.109375" bestFit="1" customWidth="1"/>
  </cols>
  <sheetData>
    <row r="1" spans="1:11" x14ac:dyDescent="0.3">
      <c r="A1" s="243" t="s">
        <v>18</v>
      </c>
      <c r="B1" s="243"/>
      <c r="C1" s="243"/>
      <c r="D1" s="243"/>
      <c r="E1" s="243"/>
      <c r="F1" s="243"/>
      <c r="G1" s="243"/>
      <c r="H1" s="243"/>
      <c r="I1" s="243"/>
      <c r="J1" s="243"/>
      <c r="K1" s="243"/>
    </row>
    <row r="2" spans="1:11" ht="18" x14ac:dyDescent="0.3">
      <c r="A2" s="246" t="s">
        <v>167</v>
      </c>
      <c r="B2" s="246"/>
      <c r="C2" s="246"/>
      <c r="D2" s="246"/>
      <c r="E2" s="246"/>
      <c r="F2" s="246"/>
      <c r="G2" s="246"/>
      <c r="H2" s="246"/>
      <c r="I2" s="246"/>
      <c r="J2" s="246"/>
      <c r="K2" s="246"/>
    </row>
    <row r="3" spans="1:11" x14ac:dyDescent="0.3">
      <c r="A3" s="4" t="s">
        <v>19</v>
      </c>
      <c r="B3" s="4" t="s">
        <v>39</v>
      </c>
      <c r="C3" s="4" t="s">
        <v>115</v>
      </c>
      <c r="D3" s="4" t="s">
        <v>22</v>
      </c>
      <c r="E3" s="4" t="s">
        <v>23</v>
      </c>
      <c r="F3" s="4" t="s">
        <v>20</v>
      </c>
      <c r="G3" s="4" t="s">
        <v>21</v>
      </c>
      <c r="H3" s="4" t="s">
        <v>116</v>
      </c>
      <c r="I3" s="4" t="s">
        <v>117</v>
      </c>
      <c r="J3" s="4" t="s">
        <v>24</v>
      </c>
      <c r="K3" s="9" t="s">
        <v>53</v>
      </c>
    </row>
    <row r="4" spans="1:11" x14ac:dyDescent="0.3">
      <c r="A4" s="21">
        <v>2019</v>
      </c>
      <c r="B4" s="22">
        <v>1</v>
      </c>
      <c r="C4" s="7">
        <v>30574</v>
      </c>
      <c r="D4" s="7">
        <v>3213</v>
      </c>
      <c r="E4" s="7">
        <v>5000</v>
      </c>
      <c r="F4" s="7">
        <v>0</v>
      </c>
      <c r="G4" s="7">
        <v>0</v>
      </c>
      <c r="H4" s="7">
        <v>0</v>
      </c>
      <c r="I4" s="7">
        <v>0</v>
      </c>
      <c r="J4" s="7">
        <v>38787</v>
      </c>
      <c r="K4" s="201"/>
    </row>
    <row r="5" spans="1:11" x14ac:dyDescent="0.3">
      <c r="A5" s="21">
        <v>2019</v>
      </c>
      <c r="B5" s="22">
        <v>2</v>
      </c>
      <c r="C5" s="7">
        <v>90684</v>
      </c>
      <c r="D5" s="7">
        <v>20594</v>
      </c>
      <c r="E5" s="7">
        <v>0</v>
      </c>
      <c r="F5" s="7">
        <v>0</v>
      </c>
      <c r="G5" s="7">
        <v>0</v>
      </c>
      <c r="H5" s="7">
        <v>0</v>
      </c>
      <c r="I5" s="7">
        <v>0</v>
      </c>
      <c r="J5" s="7">
        <v>111278</v>
      </c>
      <c r="K5" s="201"/>
    </row>
    <row r="6" spans="1:11" x14ac:dyDescent="0.3">
      <c r="A6" s="21">
        <v>2019</v>
      </c>
      <c r="B6" s="22">
        <v>3</v>
      </c>
      <c r="C6" s="7">
        <v>63265</v>
      </c>
      <c r="D6" s="7">
        <v>67112</v>
      </c>
      <c r="E6" s="7">
        <v>2292</v>
      </c>
      <c r="F6" s="7">
        <v>0</v>
      </c>
      <c r="G6" s="7">
        <v>0</v>
      </c>
      <c r="H6" s="7">
        <v>0</v>
      </c>
      <c r="I6" s="7">
        <v>0</v>
      </c>
      <c r="J6" s="7">
        <v>132669</v>
      </c>
      <c r="K6" s="201"/>
    </row>
    <row r="7" spans="1:11" x14ac:dyDescent="0.3">
      <c r="A7" s="21">
        <v>2019</v>
      </c>
      <c r="B7" s="22">
        <v>4</v>
      </c>
      <c r="C7" s="7">
        <v>67511</v>
      </c>
      <c r="D7" s="7">
        <v>109313</v>
      </c>
      <c r="E7" s="7">
        <v>17320</v>
      </c>
      <c r="F7" s="7">
        <v>0</v>
      </c>
      <c r="G7" s="7">
        <v>0</v>
      </c>
      <c r="H7" s="7">
        <v>0</v>
      </c>
      <c r="I7" s="7">
        <v>0</v>
      </c>
      <c r="J7" s="7">
        <v>194144</v>
      </c>
      <c r="K7" s="201">
        <f>SUM(J4:J7)</f>
        <v>476878</v>
      </c>
    </row>
    <row r="8" spans="1:11" x14ac:dyDescent="0.3">
      <c r="A8" s="21">
        <v>2020</v>
      </c>
      <c r="B8" s="22">
        <v>1</v>
      </c>
      <c r="C8" s="7">
        <v>28420</v>
      </c>
      <c r="D8" s="7">
        <v>68173</v>
      </c>
      <c r="E8" s="7">
        <v>18250</v>
      </c>
      <c r="F8" s="7">
        <v>0</v>
      </c>
      <c r="G8" s="7">
        <v>0</v>
      </c>
      <c r="H8" s="7">
        <v>0</v>
      </c>
      <c r="I8" s="7">
        <v>0</v>
      </c>
      <c r="J8" s="7">
        <v>114843</v>
      </c>
      <c r="K8" s="201"/>
    </row>
    <row r="9" spans="1:11" x14ac:dyDescent="0.3">
      <c r="A9" s="21">
        <v>2020</v>
      </c>
      <c r="B9" s="22">
        <v>2</v>
      </c>
      <c r="C9" s="7">
        <v>148034</v>
      </c>
      <c r="D9" s="7">
        <v>43642</v>
      </c>
      <c r="E9" s="7">
        <v>14343</v>
      </c>
      <c r="F9" s="7">
        <v>0</v>
      </c>
      <c r="G9" s="7">
        <v>0</v>
      </c>
      <c r="H9" s="7">
        <v>0</v>
      </c>
      <c r="I9" s="7">
        <v>0</v>
      </c>
      <c r="J9" s="7">
        <v>206019</v>
      </c>
      <c r="K9" s="11"/>
    </row>
    <row r="10" spans="1:11" x14ac:dyDescent="0.3">
      <c r="A10" s="21">
        <v>2020</v>
      </c>
      <c r="B10" s="22">
        <v>3</v>
      </c>
      <c r="C10" s="7">
        <v>172185</v>
      </c>
      <c r="D10" s="7">
        <v>41960</v>
      </c>
      <c r="E10" s="7">
        <v>300</v>
      </c>
      <c r="F10" s="7">
        <v>1575</v>
      </c>
      <c r="G10" s="7">
        <v>0</v>
      </c>
      <c r="H10" s="7">
        <v>0</v>
      </c>
      <c r="I10" s="7">
        <v>0</v>
      </c>
      <c r="J10" s="7">
        <v>216020</v>
      </c>
      <c r="K10" s="11"/>
    </row>
    <row r="11" spans="1:11" x14ac:dyDescent="0.3">
      <c r="A11" s="21">
        <v>2020</v>
      </c>
      <c r="B11" s="22">
        <v>4</v>
      </c>
      <c r="C11" s="7">
        <v>71320</v>
      </c>
      <c r="D11" s="7">
        <v>197080</v>
      </c>
      <c r="E11" s="7">
        <v>35669</v>
      </c>
      <c r="F11" s="7">
        <v>0</v>
      </c>
      <c r="G11" s="7">
        <v>6</v>
      </c>
      <c r="H11" s="7">
        <v>0</v>
      </c>
      <c r="I11" s="7">
        <v>0</v>
      </c>
      <c r="J11" s="7">
        <v>304075</v>
      </c>
      <c r="K11" s="11">
        <f>SUM(J8:J11)</f>
        <v>840957</v>
      </c>
    </row>
    <row r="12" spans="1:11" x14ac:dyDescent="0.3">
      <c r="A12" s="21">
        <v>2021</v>
      </c>
      <c r="B12" s="22">
        <v>1</v>
      </c>
      <c r="C12" s="7">
        <v>115678</v>
      </c>
      <c r="D12" s="7">
        <v>41022</v>
      </c>
      <c r="E12" s="7">
        <v>17789</v>
      </c>
      <c r="F12" s="7">
        <v>0</v>
      </c>
      <c r="G12" s="7">
        <v>0</v>
      </c>
      <c r="H12" s="7">
        <v>0</v>
      </c>
      <c r="I12" s="7">
        <v>0</v>
      </c>
      <c r="J12" s="7">
        <v>174489</v>
      </c>
      <c r="K12" s="201"/>
    </row>
    <row r="13" spans="1:11" x14ac:dyDescent="0.3">
      <c r="A13" s="21">
        <v>2021</v>
      </c>
      <c r="B13" s="22">
        <v>2</v>
      </c>
      <c r="C13" s="7">
        <v>122084</v>
      </c>
      <c r="D13" s="7">
        <v>94903</v>
      </c>
      <c r="E13" s="7">
        <v>9973</v>
      </c>
      <c r="F13" s="7">
        <v>0</v>
      </c>
      <c r="G13" s="7">
        <v>0</v>
      </c>
      <c r="H13" s="7">
        <v>0</v>
      </c>
      <c r="I13" s="7">
        <v>0</v>
      </c>
      <c r="J13" s="7">
        <v>226960</v>
      </c>
      <c r="K13" s="11"/>
    </row>
    <row r="14" spans="1:11" x14ac:dyDescent="0.3">
      <c r="A14" s="21">
        <v>2021</v>
      </c>
      <c r="B14" s="22">
        <v>3</v>
      </c>
      <c r="C14" s="7">
        <v>70918</v>
      </c>
      <c r="D14" s="7">
        <v>88494</v>
      </c>
      <c r="E14" s="7">
        <v>60946</v>
      </c>
      <c r="F14" s="7">
        <v>0</v>
      </c>
      <c r="G14" s="7">
        <v>0</v>
      </c>
      <c r="H14" s="7">
        <v>0</v>
      </c>
      <c r="I14" s="7">
        <v>0</v>
      </c>
      <c r="J14" s="7">
        <v>220358</v>
      </c>
      <c r="K14" s="11"/>
    </row>
    <row r="15" spans="1:11" x14ac:dyDescent="0.3">
      <c r="A15" s="21">
        <v>2021</v>
      </c>
      <c r="B15" s="22">
        <v>4</v>
      </c>
      <c r="C15" s="7">
        <v>163216</v>
      </c>
      <c r="D15" s="7">
        <v>155641</v>
      </c>
      <c r="E15" s="7">
        <v>9504</v>
      </c>
      <c r="F15" s="7">
        <v>0</v>
      </c>
      <c r="G15" s="7">
        <v>0</v>
      </c>
      <c r="H15" s="7">
        <v>0</v>
      </c>
      <c r="I15" s="7">
        <v>0</v>
      </c>
      <c r="J15" s="7">
        <v>328361</v>
      </c>
      <c r="K15" s="11">
        <f>SUM(J12:J15)</f>
        <v>950168</v>
      </c>
    </row>
    <row r="16" spans="1:11" x14ac:dyDescent="0.3">
      <c r="A16" s="21">
        <v>2022</v>
      </c>
      <c r="B16" s="22">
        <v>1</v>
      </c>
      <c r="C16" s="7">
        <v>69656</v>
      </c>
      <c r="D16" s="7">
        <v>107033</v>
      </c>
      <c r="E16" s="7">
        <v>106089</v>
      </c>
      <c r="F16" s="7">
        <v>0</v>
      </c>
      <c r="G16" s="7">
        <v>0</v>
      </c>
      <c r="H16" s="7">
        <v>0</v>
      </c>
      <c r="I16" s="7">
        <v>0</v>
      </c>
      <c r="J16" s="7">
        <v>282778</v>
      </c>
      <c r="K16" s="201"/>
    </row>
    <row r="17" spans="1:11" x14ac:dyDescent="0.3">
      <c r="A17" s="21">
        <v>2022</v>
      </c>
      <c r="B17" s="22">
        <v>2</v>
      </c>
      <c r="C17" s="7">
        <v>122291</v>
      </c>
      <c r="D17" s="7">
        <v>314921</v>
      </c>
      <c r="E17" s="7">
        <v>4165</v>
      </c>
      <c r="F17" s="7">
        <v>0</v>
      </c>
      <c r="G17" s="7">
        <v>0</v>
      </c>
      <c r="H17" s="7">
        <v>0</v>
      </c>
      <c r="I17" s="7">
        <v>0</v>
      </c>
      <c r="J17" s="7">
        <v>441377</v>
      </c>
      <c r="K17" s="11"/>
    </row>
    <row r="18" spans="1:11" x14ac:dyDescent="0.3">
      <c r="A18" s="13">
        <v>2022</v>
      </c>
      <c r="B18" s="22">
        <v>3</v>
      </c>
      <c r="C18" s="7">
        <v>66238</v>
      </c>
      <c r="D18" s="7">
        <v>378983</v>
      </c>
      <c r="E18" s="7">
        <v>31684</v>
      </c>
      <c r="F18" s="7">
        <v>0</v>
      </c>
      <c r="G18" s="7">
        <v>0</v>
      </c>
      <c r="H18" s="7">
        <v>0</v>
      </c>
      <c r="I18" s="7">
        <v>0</v>
      </c>
      <c r="J18" s="7">
        <v>476905</v>
      </c>
      <c r="K18" s="11"/>
    </row>
    <row r="19" spans="1:11" x14ac:dyDescent="0.3">
      <c r="A19" s="21">
        <v>2022</v>
      </c>
      <c r="B19" s="22">
        <v>4</v>
      </c>
      <c r="C19" s="7">
        <v>126510</v>
      </c>
      <c r="D19" s="7">
        <v>126374</v>
      </c>
      <c r="E19" s="7">
        <v>11658</v>
      </c>
      <c r="F19" s="7">
        <v>13114</v>
      </c>
      <c r="G19" s="7">
        <v>0</v>
      </c>
      <c r="H19" s="23">
        <v>565</v>
      </c>
      <c r="I19" s="7">
        <v>0</v>
      </c>
      <c r="J19" s="7">
        <v>278221</v>
      </c>
      <c r="K19" s="11">
        <f>SUM(J16:J19)</f>
        <v>1479281</v>
      </c>
    </row>
    <row r="20" spans="1:11" x14ac:dyDescent="0.3">
      <c r="A20" s="21">
        <v>2023</v>
      </c>
      <c r="B20" s="22">
        <v>1</v>
      </c>
      <c r="C20" s="7">
        <v>120217</v>
      </c>
      <c r="D20" s="7">
        <v>89630</v>
      </c>
      <c r="E20" s="7">
        <v>1845</v>
      </c>
      <c r="F20" s="7">
        <v>250</v>
      </c>
      <c r="G20" s="7">
        <v>0</v>
      </c>
      <c r="H20" s="7">
        <v>0</v>
      </c>
      <c r="I20" s="7">
        <v>0</v>
      </c>
      <c r="J20" s="7">
        <v>211942</v>
      </c>
      <c r="K20" s="201"/>
    </row>
    <row r="21" spans="1:11" x14ac:dyDescent="0.3">
      <c r="A21" s="21">
        <v>2023</v>
      </c>
      <c r="B21" s="22">
        <v>2</v>
      </c>
      <c r="C21" s="7">
        <v>88151</v>
      </c>
      <c r="D21" s="7">
        <v>225786</v>
      </c>
      <c r="E21" s="7">
        <v>4530</v>
      </c>
      <c r="F21" s="7">
        <v>1197</v>
      </c>
      <c r="G21" s="7">
        <v>0</v>
      </c>
      <c r="H21" s="7">
        <v>23300</v>
      </c>
      <c r="I21" s="7">
        <v>0</v>
      </c>
      <c r="J21" s="7">
        <v>342964</v>
      </c>
      <c r="K21" s="11"/>
    </row>
    <row r="22" spans="1:11" x14ac:dyDescent="0.3">
      <c r="A22" s="21">
        <v>2023</v>
      </c>
      <c r="B22" s="22">
        <v>3</v>
      </c>
      <c r="C22" s="7">
        <v>185939</v>
      </c>
      <c r="D22" s="7">
        <v>128100</v>
      </c>
      <c r="E22" s="7">
        <v>54966</v>
      </c>
      <c r="F22" s="7">
        <v>16896</v>
      </c>
      <c r="G22" s="7">
        <v>0</v>
      </c>
      <c r="H22" s="7">
        <v>379</v>
      </c>
      <c r="I22" s="7">
        <v>483</v>
      </c>
      <c r="J22" s="7">
        <v>386763</v>
      </c>
      <c r="K22" s="11"/>
    </row>
    <row r="23" spans="1:11" x14ac:dyDescent="0.3">
      <c r="A23" s="21">
        <v>2023</v>
      </c>
      <c r="B23" s="22">
        <v>4</v>
      </c>
      <c r="C23" s="56">
        <v>195054</v>
      </c>
      <c r="D23" s="56">
        <v>238191</v>
      </c>
      <c r="E23" s="56">
        <v>357330</v>
      </c>
      <c r="F23" s="56">
        <v>2531</v>
      </c>
      <c r="G23" s="7">
        <v>0</v>
      </c>
      <c r="H23">
        <v>7</v>
      </c>
      <c r="I23" s="56">
        <v>0</v>
      </c>
      <c r="J23" s="56">
        <v>793113</v>
      </c>
      <c r="K23" s="11">
        <f>SUM(J20:J23)</f>
        <v>1734782</v>
      </c>
    </row>
    <row r="47" spans="1:8" ht="30.75" customHeight="1" x14ac:dyDescent="0.3"/>
    <row r="48" spans="1:8" ht="33.75" customHeight="1" x14ac:dyDescent="0.3">
      <c r="A48" s="241" t="s">
        <v>181</v>
      </c>
      <c r="B48" s="241"/>
      <c r="C48" s="241"/>
      <c r="D48" s="241"/>
      <c r="E48" s="241"/>
      <c r="F48" s="241"/>
      <c r="G48" s="241"/>
      <c r="H48" s="241"/>
    </row>
    <row r="49" spans="1:8" x14ac:dyDescent="0.3">
      <c r="A49" s="244" t="s">
        <v>143</v>
      </c>
      <c r="B49" s="244"/>
      <c r="C49" s="244"/>
      <c r="D49" s="244"/>
      <c r="E49" s="244"/>
      <c r="F49" s="244"/>
      <c r="G49" s="244"/>
      <c r="H49" s="244"/>
    </row>
    <row r="50" spans="1:8" ht="51.9" customHeight="1" x14ac:dyDescent="0.3">
      <c r="A50" s="257" t="s">
        <v>182</v>
      </c>
      <c r="B50" s="257"/>
      <c r="C50" s="257"/>
      <c r="D50" s="257"/>
      <c r="E50" s="257"/>
      <c r="F50" s="257"/>
      <c r="G50" s="257"/>
      <c r="H50" s="257"/>
    </row>
    <row r="51" spans="1:8" x14ac:dyDescent="0.3">
      <c r="A51" s="10"/>
      <c r="B51" s="10"/>
      <c r="C51" s="10"/>
      <c r="D51" s="10"/>
      <c r="E51" s="10"/>
      <c r="F51" s="10"/>
      <c r="G51" s="10"/>
      <c r="H51" s="10"/>
    </row>
    <row r="52" spans="1:8" x14ac:dyDescent="0.3">
      <c r="A52" s="10"/>
      <c r="B52" s="10"/>
      <c r="C52" s="10"/>
      <c r="D52" s="10"/>
      <c r="E52" s="10"/>
      <c r="F52" s="10"/>
      <c r="G52" s="10"/>
      <c r="H52" s="10"/>
    </row>
    <row r="53" spans="1:8" x14ac:dyDescent="0.3">
      <c r="A53" s="10"/>
      <c r="B53" s="10"/>
      <c r="C53" s="10"/>
      <c r="D53" s="10"/>
      <c r="E53" s="10"/>
      <c r="F53" s="10"/>
      <c r="G53" s="10"/>
      <c r="H53" s="10"/>
    </row>
    <row r="54" spans="1:8" x14ac:dyDescent="0.3">
      <c r="A54" s="10"/>
      <c r="B54" s="10"/>
      <c r="C54" s="10"/>
      <c r="D54" s="10"/>
      <c r="E54" s="10"/>
      <c r="F54" s="10"/>
      <c r="G54" s="10"/>
      <c r="H54" s="10"/>
    </row>
    <row r="55" spans="1:8" x14ac:dyDescent="0.3">
      <c r="A55" s="241"/>
      <c r="B55" s="241"/>
      <c r="C55" s="241"/>
      <c r="D55" s="241"/>
      <c r="E55" s="241"/>
      <c r="F55" s="241"/>
      <c r="G55" s="241"/>
      <c r="H55" s="241"/>
    </row>
    <row r="56" spans="1:8" x14ac:dyDescent="0.3">
      <c r="A56" s="241"/>
      <c r="B56" s="241"/>
      <c r="C56" s="241"/>
      <c r="D56" s="241"/>
      <c r="E56" s="241"/>
      <c r="F56" s="241"/>
      <c r="G56" s="241"/>
      <c r="H56" s="241"/>
    </row>
    <row r="57" spans="1:8" x14ac:dyDescent="0.3">
      <c r="A57" s="241"/>
      <c r="B57" s="241"/>
      <c r="C57" s="241"/>
      <c r="D57" s="241"/>
      <c r="E57" s="241"/>
      <c r="F57" s="241"/>
      <c r="G57" s="241"/>
      <c r="H57" s="241"/>
    </row>
    <row r="58" spans="1:8" x14ac:dyDescent="0.3">
      <c r="A58" s="241"/>
      <c r="B58" s="241"/>
      <c r="C58" s="241"/>
      <c r="D58" s="241"/>
      <c r="E58" s="241"/>
      <c r="F58" s="241"/>
      <c r="G58" s="241"/>
      <c r="H58" s="241"/>
    </row>
  </sheetData>
  <mergeCells count="6">
    <mergeCell ref="A1:K1"/>
    <mergeCell ref="A55:H58"/>
    <mergeCell ref="A48:H48"/>
    <mergeCell ref="A49:H49"/>
    <mergeCell ref="A50:H50"/>
    <mergeCell ref="A2:K2"/>
  </mergeCells>
  <hyperlinks>
    <hyperlink ref="A1" location="Contents!A1" display="Back to contents" xr:uid="{B61B5A89-4365-467D-AFE5-B52FD9766ED9}"/>
  </hyperlinks>
  <pageMargins left="0.7" right="0.7" top="0.75" bottom="0.75" header="0.3" footer="0.3"/>
  <pageSetup paperSize="9" orientation="portrait" r:id="rId1"/>
  <ignoredErrors>
    <ignoredError sqref="K9:K11 K13:K15 K17:K19 K21:K23 K7" formulaRange="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30</vt:i4>
      </vt:variant>
    </vt:vector>
  </HeadingPairs>
  <TitlesOfParts>
    <vt:vector size="30" baseType="lpstr">
      <vt:lpstr>Disclaimer</vt:lpstr>
      <vt:lpstr>Contents</vt:lpstr>
      <vt:lpstr>Version history</vt:lpstr>
      <vt:lpstr>Figure 1.1</vt:lpstr>
      <vt:lpstr>Figure 1.2</vt:lpstr>
      <vt:lpstr>Figure 1.3</vt:lpstr>
      <vt:lpstr>Figure 1.4</vt:lpstr>
      <vt:lpstr>Figure 1.5</vt:lpstr>
      <vt:lpstr>Figure 1.6</vt:lpstr>
      <vt:lpstr>Figure 1.7</vt:lpstr>
      <vt:lpstr>Figure 2.1</vt:lpstr>
      <vt:lpstr>Figure 2.2</vt:lpstr>
      <vt:lpstr>Figure 3.1</vt:lpstr>
      <vt:lpstr>Figure 3.2</vt:lpstr>
      <vt:lpstr>Figure 3.3</vt:lpstr>
      <vt:lpstr>Figure 3.4</vt:lpstr>
      <vt:lpstr>Figure 3.5</vt:lpstr>
      <vt:lpstr>Figure 3.6</vt:lpstr>
      <vt:lpstr>Figure 3.7</vt:lpstr>
      <vt:lpstr>Figure 4.1</vt:lpstr>
      <vt:lpstr>Figure 4.2</vt:lpstr>
      <vt:lpstr>Figure 4.3</vt:lpstr>
      <vt:lpstr>Figure 4.4</vt:lpstr>
      <vt:lpstr>Figure 4.5</vt:lpstr>
      <vt:lpstr>Figure 4.6</vt:lpstr>
      <vt:lpstr>Figure 4.7</vt:lpstr>
      <vt:lpstr>Figure 4.8</vt:lpstr>
      <vt:lpstr>Figure 4.9</vt:lpstr>
      <vt:lpstr>Table 4.1</vt:lpstr>
      <vt:lpstr>Figure 5.1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QCMR data workbook - December Quarter 2023</dc:title>
  <dc:subject/>
  <dc:creator/>
  <cp:keywords/>
  <dc:description/>
  <cp:lastModifiedBy/>
  <cp:revision>1</cp:revision>
  <dcterms:created xsi:type="dcterms:W3CDTF">2024-03-28T02:58:24Z</dcterms:created>
  <dcterms:modified xsi:type="dcterms:W3CDTF">2024-03-28T02:59:21Z</dcterms:modified>
  <cp:category/>
  <cp:contentStatus/>
</cp:coreProperties>
</file>